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55" activeTab="0"/>
  </bookViews>
  <sheets>
    <sheet name="各专业三学年的开课计划" sheetId="1" r:id="rId1"/>
  </sheets>
  <definedNames>
    <definedName name="_xlnm.Print_Area" localSheetId="0">'各专业三学年的开课计划'!$A$1:$R$30</definedName>
    <definedName name="_xlnm.Print_Titles" localSheetId="0">'各专业三学年的开课计划'!$2:$4</definedName>
  </definedNames>
  <calcPr fullCalcOnLoad="1"/>
</workbook>
</file>

<file path=xl/sharedStrings.xml><?xml version="1.0" encoding="utf-8"?>
<sst xmlns="http://schemas.openxmlformats.org/spreadsheetml/2006/main" count="402" uniqueCount="234">
  <si>
    <t>专业年级</t>
  </si>
  <si>
    <t>课程序号</t>
  </si>
  <si>
    <t>课程名称</t>
  </si>
  <si>
    <t>学年</t>
  </si>
  <si>
    <t>学时数</t>
  </si>
  <si>
    <t>周学时</t>
  </si>
  <si>
    <t>开课周数</t>
  </si>
  <si>
    <t>课程门数</t>
  </si>
  <si>
    <t>总学时</t>
  </si>
  <si>
    <t>考试课门数</t>
  </si>
  <si>
    <t>考查课门数</t>
  </si>
  <si>
    <t>每周学时数</t>
  </si>
  <si>
    <t>备注</t>
  </si>
  <si>
    <t>考试</t>
  </si>
  <si>
    <t>考查</t>
  </si>
  <si>
    <t>总计</t>
  </si>
  <si>
    <t>集中面授</t>
  </si>
  <si>
    <t>平时辅导</t>
  </si>
  <si>
    <t>中医妇科学</t>
  </si>
  <si>
    <t>中医儿科学</t>
  </si>
  <si>
    <t>中医骨伤科学</t>
  </si>
  <si>
    <t>中医五官科学</t>
  </si>
  <si>
    <t>针灸学</t>
  </si>
  <si>
    <t>推拿学（讲座）</t>
  </si>
  <si>
    <t>西医外科学</t>
  </si>
  <si>
    <t>中西医临床妇产科学</t>
  </si>
  <si>
    <t>中西医儿科学</t>
  </si>
  <si>
    <t>中西医结合急症学（讲座）</t>
  </si>
  <si>
    <t>妇产科学</t>
  </si>
  <si>
    <t>儿科学</t>
  </si>
  <si>
    <t>精神病学</t>
  </si>
  <si>
    <t>眼耳鼻喉科学</t>
  </si>
  <si>
    <t>预防医学</t>
  </si>
  <si>
    <t>内科护理学</t>
  </si>
  <si>
    <t>外科护理学</t>
  </si>
  <si>
    <t>妇产科护理学</t>
  </si>
  <si>
    <t>儿科护理学</t>
  </si>
  <si>
    <t>眼耳鼻喉口腔科护理</t>
  </si>
  <si>
    <t>精神科护理学（讲座）</t>
  </si>
  <si>
    <t>针灸推拿学</t>
  </si>
  <si>
    <t>养生康复学（讲座）</t>
  </si>
  <si>
    <t>西医内科学</t>
  </si>
  <si>
    <t>针法炙法</t>
  </si>
  <si>
    <t>中医外科学</t>
  </si>
  <si>
    <t>推拿学</t>
  </si>
  <si>
    <t>针灸治疗</t>
  </si>
  <si>
    <t>超声诊断学</t>
  </si>
  <si>
    <t>医学影像诊断学</t>
  </si>
  <si>
    <t>介入放射学基础</t>
  </si>
  <si>
    <t>放射物理与防护（讲座）</t>
  </si>
  <si>
    <t>生物化学检验</t>
  </si>
  <si>
    <t>免疫学检验</t>
  </si>
  <si>
    <t>寄生虫学检验</t>
  </si>
  <si>
    <t>临床检验基础</t>
  </si>
  <si>
    <t>血液学检验</t>
  </si>
  <si>
    <t>口腔材料学（讲座）</t>
  </si>
  <si>
    <t>口腔正畸学</t>
  </si>
  <si>
    <t>口腔颌面外科学</t>
  </si>
  <si>
    <t>口腔修复学</t>
  </si>
  <si>
    <t>口腔内科学</t>
  </si>
  <si>
    <t>药物分析</t>
  </si>
  <si>
    <t>药剂学</t>
  </si>
  <si>
    <t>中药制剂分析</t>
  </si>
  <si>
    <t>实用中药鉴定学</t>
  </si>
  <si>
    <t>医药市场营销实务（讲座）</t>
  </si>
  <si>
    <t>中药炮制学</t>
  </si>
  <si>
    <t>传染病流行病</t>
  </si>
  <si>
    <t>中西医临床眼科学</t>
  </si>
  <si>
    <t>中西医临床耳鼻喉科学</t>
  </si>
  <si>
    <t>中医各家学说（讲座）</t>
  </si>
  <si>
    <t>中西医妇科学</t>
  </si>
  <si>
    <t>急诊与灾难医学</t>
  </si>
  <si>
    <t>公共关系学</t>
  </si>
  <si>
    <t>传染病护理学</t>
  </si>
  <si>
    <t>急救护理学</t>
  </si>
  <si>
    <t>社区护理学（讲座）</t>
  </si>
  <si>
    <t>传染病流行病学</t>
  </si>
  <si>
    <t>妇科学</t>
  </si>
  <si>
    <t>眼科学</t>
  </si>
  <si>
    <t>免疫学与检验</t>
  </si>
  <si>
    <t>临床寄生虫学与检验</t>
  </si>
  <si>
    <t>临床血液学与检验</t>
  </si>
  <si>
    <t>口腔黏膜病学</t>
  </si>
  <si>
    <t>牙体牙髓病学</t>
  </si>
  <si>
    <t>口腔医学新进展（讲座）</t>
  </si>
  <si>
    <t>口腔预防医学（讲座）</t>
  </si>
  <si>
    <t>儿童口腔医学</t>
  </si>
  <si>
    <t>中药药理学</t>
  </si>
  <si>
    <t>中药化学</t>
  </si>
  <si>
    <t>中药药剂学</t>
  </si>
  <si>
    <t>中药鉴定学</t>
  </si>
  <si>
    <t>中药商品学</t>
  </si>
  <si>
    <t>中药成分分析</t>
  </si>
  <si>
    <t>介入放射学</t>
  </si>
  <si>
    <t>CT诊断学</t>
  </si>
  <si>
    <t>肿瘤放射治疗学</t>
  </si>
  <si>
    <r>
      <t>放射物理防护学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讲座</t>
    </r>
    <r>
      <rPr>
        <sz val="11"/>
        <color indexed="8"/>
        <rFont val="Times New Roman"/>
        <family val="1"/>
      </rPr>
      <t>)</t>
    </r>
  </si>
  <si>
    <t>MRI诊断学</t>
  </si>
  <si>
    <t>诊断学</t>
  </si>
  <si>
    <t>方剂学</t>
  </si>
  <si>
    <t>病理学</t>
  </si>
  <si>
    <t>药理学</t>
  </si>
  <si>
    <t>中医内科学</t>
  </si>
  <si>
    <t>医学影像学</t>
  </si>
  <si>
    <t>内科学</t>
  </si>
  <si>
    <t>外科学</t>
  </si>
  <si>
    <t>**中医学</t>
  </si>
  <si>
    <t>护理学基础</t>
  </si>
  <si>
    <t>临床营养学（讲座）</t>
  </si>
  <si>
    <t>中医护理学</t>
  </si>
  <si>
    <t>护理伦理学（讲座）</t>
  </si>
  <si>
    <t>生物化学</t>
  </si>
  <si>
    <t>病原生物与免疫学</t>
  </si>
  <si>
    <t>针灸医籍选读</t>
  </si>
  <si>
    <t>经络与腧穴</t>
  </si>
  <si>
    <t>人体断面与影像解剖学</t>
  </si>
  <si>
    <t>医学影像检查技术学</t>
  </si>
  <si>
    <t>分析化学</t>
  </si>
  <si>
    <t>病理生理学</t>
  </si>
  <si>
    <t>检验仪器分析</t>
  </si>
  <si>
    <t>临床医学概要</t>
  </si>
  <si>
    <t>微生物学检验</t>
  </si>
  <si>
    <t>口腔组织病理学</t>
  </si>
  <si>
    <t>口腔解剖生理学</t>
  </si>
  <si>
    <t>有机化学</t>
  </si>
  <si>
    <t>药事管理学（讲座）</t>
  </si>
  <si>
    <t>医学统计学 （讲座）</t>
  </si>
  <si>
    <t>药物化学</t>
  </si>
  <si>
    <t>大学英语</t>
  </si>
  <si>
    <t>医学心理学（讲座）</t>
  </si>
  <si>
    <t>四大经典讲座（含内经、伤寒、经匮、温病）</t>
  </si>
  <si>
    <t>医学文献检索（讲座）</t>
  </si>
  <si>
    <t>皮肤性病学</t>
  </si>
  <si>
    <t>护理教育</t>
  </si>
  <si>
    <t>医学文献检索</t>
  </si>
  <si>
    <t>健康评估</t>
  </si>
  <si>
    <t>护理管理学（讲座）</t>
  </si>
  <si>
    <t>老年病护理学</t>
  </si>
  <si>
    <t>局部解剖学</t>
  </si>
  <si>
    <t>耳鼻喉科学</t>
  </si>
  <si>
    <t>医学统计学</t>
  </si>
  <si>
    <t>病原生物学检验</t>
  </si>
  <si>
    <t>临床分子生物学检验</t>
  </si>
  <si>
    <t>口腔颌面医学影像诊断学</t>
  </si>
  <si>
    <t>牙周病学</t>
  </si>
  <si>
    <t>医学影像检查技术</t>
  </si>
  <si>
    <t>物理化学</t>
  </si>
  <si>
    <t>药事管理学</t>
  </si>
  <si>
    <t xml:space="preserve">医学统计学 </t>
  </si>
  <si>
    <t>科研方法与设计</t>
  </si>
  <si>
    <t>卫生法规（讲座）</t>
  </si>
  <si>
    <t>人体解剖学</t>
  </si>
  <si>
    <t>生理学</t>
  </si>
  <si>
    <t>中医基础理论</t>
  </si>
  <si>
    <t>中医诊断学</t>
  </si>
  <si>
    <t>中药学</t>
  </si>
  <si>
    <t xml:space="preserve">中医诊断学 </t>
  </si>
  <si>
    <t>医学物理学</t>
  </si>
  <si>
    <t>医学电子学基础</t>
  </si>
  <si>
    <t>医学影像设备学</t>
  </si>
  <si>
    <t>医用物理学</t>
  </si>
  <si>
    <t>无机化学</t>
  </si>
  <si>
    <t>人体解剖与组织胚胎学</t>
  </si>
  <si>
    <t>细胞生物学与医学遗传学</t>
  </si>
  <si>
    <t>医学细胞生物学</t>
  </si>
  <si>
    <t>组织胚胎学</t>
  </si>
  <si>
    <t>微生物与免疫学</t>
  </si>
  <si>
    <t>人体解剖生理学</t>
  </si>
  <si>
    <t>药用植物学与生药学</t>
  </si>
  <si>
    <t>大学语文</t>
  </si>
  <si>
    <t>计算机基础与应用</t>
  </si>
  <si>
    <t>医学统计学（讲座）</t>
  </si>
  <si>
    <t>中西医结合方法论（讲座）</t>
  </si>
  <si>
    <t>医学免疫学</t>
  </si>
  <si>
    <t>护理心理学（讲座）</t>
  </si>
  <si>
    <t>护理研究（讲座）</t>
  </si>
  <si>
    <t>口腔生物学</t>
  </si>
  <si>
    <t>口腔临床药物学</t>
  </si>
  <si>
    <t>临床实验室质量管理（讲座）</t>
  </si>
  <si>
    <t>药用植物学</t>
  </si>
  <si>
    <t>诊断学</t>
  </si>
  <si>
    <t>甘肃中医药大学继续教育学院成人高等教育各专业2017学年开课计划表</t>
  </si>
  <si>
    <t>2017级     中 医 学 专 科</t>
  </si>
  <si>
    <t>2017级     中 西 医 结 合 专 科</t>
  </si>
  <si>
    <t>2017级     临 床 医 学 专 科</t>
  </si>
  <si>
    <t>2017级     护 理 专 科</t>
  </si>
  <si>
    <t>2017级     针 灸 推 拿 学 专 科</t>
  </si>
  <si>
    <t>2017级     影 像 技 术 专 科</t>
  </si>
  <si>
    <t>2017级     检 验 技 术 专 科</t>
  </si>
  <si>
    <t>2017级     口  腔 医 学 专 科</t>
  </si>
  <si>
    <t>2017级     药 学 专 科</t>
  </si>
  <si>
    <t>2017级     中 医 专 升 本</t>
  </si>
  <si>
    <t>2017级     中 西 医  临 床 医 学 专 升 本</t>
  </si>
  <si>
    <t>2017级     临 床 医 学 专 升 本</t>
  </si>
  <si>
    <t>2017级     护 理 专 升 本</t>
  </si>
  <si>
    <t>2017级     口 腔 医 学 专 升 本</t>
  </si>
  <si>
    <t>2017级     医 学 检 验 专 升 本</t>
  </si>
  <si>
    <t xml:space="preserve">2016级       中 医 学 专 科               </t>
  </si>
  <si>
    <t>2016级       针 灸 推 拿 学 专 科</t>
  </si>
  <si>
    <t>2016级       药 学 专 科</t>
  </si>
  <si>
    <t>2016级       中 医 学 专 升 本</t>
  </si>
  <si>
    <t>2016级       护 理 学 专 升 本</t>
  </si>
  <si>
    <t>2016级       临 床 医 学 专 升 本</t>
  </si>
  <si>
    <t>2016级       医 学 检 验 专 升 本</t>
  </si>
  <si>
    <t>2016级       口 腔 医 学 专 升 本</t>
  </si>
  <si>
    <t>2016级       医 学 影 像 学 专 升 本</t>
  </si>
  <si>
    <t>2015级           中 医 学 专 科</t>
  </si>
  <si>
    <t>2015级           中 西 医 结 合 专 科</t>
  </si>
  <si>
    <t xml:space="preserve">2015级           护  理 学 专 科 </t>
  </si>
  <si>
    <t>2015级           药 学 专 科</t>
  </si>
  <si>
    <t>2015级           中 西 医 临  床 医 学 专 升 本</t>
  </si>
  <si>
    <t>2015级           护 理 学 专  升 本</t>
  </si>
  <si>
    <t>2015级           临 床 医 学 专  升 本</t>
  </si>
  <si>
    <t>2015级           医 学 检 验 专 升 本</t>
  </si>
  <si>
    <t>2015级           口 腔 医 学 专 升 本</t>
  </si>
  <si>
    <t>2015级           中 药 学 专 升 本</t>
  </si>
  <si>
    <t>2015级       医 学 影 像 学 专 升 本</t>
  </si>
  <si>
    <t>2015级 口 腔 医 学 专 科</t>
  </si>
  <si>
    <t>2015级 中 医 学 本 科</t>
  </si>
  <si>
    <t>2016级 临 床 医 学 专 科</t>
  </si>
  <si>
    <t>2016级 护 理  专 科</t>
  </si>
  <si>
    <t>2016级 医 学 影 像 技 术 专 科</t>
  </si>
  <si>
    <t>2016级 口 腔 医 学 专 科</t>
  </si>
  <si>
    <t>2016级 医  学 检 验 技 术  专 科</t>
  </si>
  <si>
    <t>2016级 中 药 学 专 升 本</t>
  </si>
  <si>
    <t>2017级 中 药 学 专 升 本</t>
  </si>
  <si>
    <t>2015级 临 床 医 学 专 科</t>
  </si>
  <si>
    <t>2015级 针 灸 推 拿 学 专 科</t>
  </si>
  <si>
    <t>2015级 医 学 检 验 技 术  专 科</t>
  </si>
  <si>
    <t>2015级   医   学   影   像   技   术   专   科</t>
  </si>
  <si>
    <t>2017级     医    学    影    像     专    升   本</t>
  </si>
  <si>
    <t>2016级 中 西 医 结 合 专 科</t>
  </si>
  <si>
    <t xml:space="preserve">2016级      
中  西  医  临  床  医  学  专  升  本
</t>
  </si>
  <si>
    <t>附件一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</si>
</sst>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9" fillId="13" borderId="5" applyNumberFormat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5" fillId="9" borderId="0" applyNumberFormat="0" applyBorder="0" applyAlignment="0" applyProtection="0"/>
    <xf numFmtId="0" fontId="1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6"/>
  <sheetViews>
    <sheetView tabSelected="1" zoomScaleSheetLayoutView="100" workbookViewId="0" topLeftCell="A1">
      <selection activeCell="B32" sqref="B32"/>
    </sheetView>
  </sheetViews>
  <sheetFormatPr defaultColWidth="9.00390625" defaultRowHeight="14.25"/>
  <cols>
    <col min="1" max="1" width="4.625" style="5" customWidth="1"/>
    <col min="2" max="2" width="4.00390625" style="3" customWidth="1"/>
    <col min="3" max="3" width="20.25390625" style="5" customWidth="1"/>
    <col min="4" max="6" width="3.625" style="1" customWidth="1"/>
    <col min="7" max="7" width="3.50390625" style="1" customWidth="1"/>
    <col min="8" max="16" width="3.625" style="1" customWidth="1"/>
    <col min="17" max="17" width="3.375" style="1" customWidth="1"/>
    <col min="18" max="18" width="5.75390625" style="1" customWidth="1"/>
    <col min="19" max="247" width="9.00390625" style="1" customWidth="1"/>
  </cols>
  <sheetData>
    <row r="1" spans="1:18" ht="14.25">
      <c r="A1" s="33" t="s">
        <v>233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34.5" customHeight="1">
      <c r="A2" s="32" t="s">
        <v>181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3.25" customHeight="1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 t="s">
        <v>4</v>
      </c>
      <c r="G3" s="26"/>
      <c r="H3" s="26"/>
      <c r="I3" s="26" t="s">
        <v>5</v>
      </c>
      <c r="J3" s="26" t="s">
        <v>6</v>
      </c>
      <c r="K3" s="26" t="s">
        <v>7</v>
      </c>
      <c r="L3" s="26" t="s">
        <v>8</v>
      </c>
      <c r="M3" s="26"/>
      <c r="N3" s="26"/>
      <c r="O3" s="26" t="s">
        <v>9</v>
      </c>
      <c r="P3" s="26" t="s">
        <v>10</v>
      </c>
      <c r="Q3" s="26" t="s">
        <v>11</v>
      </c>
      <c r="R3" s="26" t="s">
        <v>12</v>
      </c>
    </row>
    <row r="4" spans="1:18" ht="60.75" customHeight="1">
      <c r="A4" s="26"/>
      <c r="B4" s="26"/>
      <c r="C4" s="26"/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26"/>
      <c r="J4" s="26"/>
      <c r="K4" s="26"/>
      <c r="L4" s="6" t="s">
        <v>15</v>
      </c>
      <c r="M4" s="6" t="s">
        <v>16</v>
      </c>
      <c r="N4" s="6" t="s">
        <v>17</v>
      </c>
      <c r="O4" s="26"/>
      <c r="P4" s="26"/>
      <c r="Q4" s="26"/>
      <c r="R4" s="26"/>
    </row>
    <row r="5" spans="1:19" ht="21" customHeight="1">
      <c r="A5" s="25" t="s">
        <v>206</v>
      </c>
      <c r="B5" s="8">
        <v>1</v>
      </c>
      <c r="C5" s="9" t="s">
        <v>20</v>
      </c>
      <c r="D5" s="10">
        <v>3</v>
      </c>
      <c r="E5" s="10"/>
      <c r="F5" s="10">
        <v>32</v>
      </c>
      <c r="G5" s="10">
        <v>24</v>
      </c>
      <c r="H5" s="10">
        <v>8</v>
      </c>
      <c r="I5" s="7">
        <f>G5/4</f>
        <v>6</v>
      </c>
      <c r="J5" s="25">
        <v>4</v>
      </c>
      <c r="K5" s="25">
        <v>6</v>
      </c>
      <c r="L5" s="25">
        <v>164</v>
      </c>
      <c r="M5" s="25">
        <v>128</v>
      </c>
      <c r="N5" s="25">
        <v>36</v>
      </c>
      <c r="O5" s="25">
        <v>2</v>
      </c>
      <c r="P5" s="25">
        <v>4</v>
      </c>
      <c r="Q5" s="25">
        <f>M5/P5</f>
        <v>32</v>
      </c>
      <c r="R5" s="20"/>
      <c r="S5" s="3"/>
    </row>
    <row r="6" spans="1:19" ht="21" customHeight="1">
      <c r="A6" s="25"/>
      <c r="B6" s="8">
        <v>2</v>
      </c>
      <c r="C6" s="11" t="s">
        <v>22</v>
      </c>
      <c r="D6" s="10">
        <v>3</v>
      </c>
      <c r="E6" s="10"/>
      <c r="F6" s="10">
        <v>32</v>
      </c>
      <c r="G6" s="10">
        <v>24</v>
      </c>
      <c r="H6" s="10">
        <v>8</v>
      </c>
      <c r="I6" s="7">
        <f>G6/4</f>
        <v>6</v>
      </c>
      <c r="J6" s="25"/>
      <c r="K6" s="25"/>
      <c r="L6" s="25"/>
      <c r="M6" s="25"/>
      <c r="N6" s="25"/>
      <c r="O6" s="25"/>
      <c r="P6" s="25"/>
      <c r="Q6" s="25"/>
      <c r="R6" s="20"/>
      <c r="S6" s="3"/>
    </row>
    <row r="7" spans="1:19" ht="21" customHeight="1">
      <c r="A7" s="25"/>
      <c r="B7" s="8">
        <v>3</v>
      </c>
      <c r="C7" s="9" t="s">
        <v>18</v>
      </c>
      <c r="D7" s="10"/>
      <c r="E7" s="10">
        <v>3</v>
      </c>
      <c r="F7" s="10">
        <v>24</v>
      </c>
      <c r="G7" s="10">
        <v>20</v>
      </c>
      <c r="H7" s="10">
        <v>4</v>
      </c>
      <c r="I7" s="7">
        <f>G7/4</f>
        <v>5</v>
      </c>
      <c r="J7" s="25"/>
      <c r="K7" s="25"/>
      <c r="L7" s="25"/>
      <c r="M7" s="25"/>
      <c r="N7" s="25"/>
      <c r="O7" s="25"/>
      <c r="P7" s="25"/>
      <c r="Q7" s="25"/>
      <c r="R7" s="20"/>
      <c r="S7" s="3"/>
    </row>
    <row r="8" spans="1:19" ht="21" customHeight="1">
      <c r="A8" s="25"/>
      <c r="B8" s="8">
        <v>4</v>
      </c>
      <c r="C8" s="9" t="s">
        <v>19</v>
      </c>
      <c r="D8" s="10"/>
      <c r="E8" s="10">
        <v>3</v>
      </c>
      <c r="F8" s="10">
        <v>24</v>
      </c>
      <c r="G8" s="10">
        <v>20</v>
      </c>
      <c r="H8" s="10">
        <v>4</v>
      </c>
      <c r="I8" s="7">
        <f>G8/4</f>
        <v>5</v>
      </c>
      <c r="J8" s="25"/>
      <c r="K8" s="25"/>
      <c r="L8" s="25"/>
      <c r="M8" s="25"/>
      <c r="N8" s="25"/>
      <c r="O8" s="25"/>
      <c r="P8" s="25"/>
      <c r="Q8" s="25"/>
      <c r="R8" s="20"/>
      <c r="S8" s="3"/>
    </row>
    <row r="9" spans="1:19" ht="21" customHeight="1">
      <c r="A9" s="25"/>
      <c r="B9" s="8">
        <v>5</v>
      </c>
      <c r="C9" s="11" t="s">
        <v>21</v>
      </c>
      <c r="D9" s="10"/>
      <c r="E9" s="10">
        <v>3</v>
      </c>
      <c r="F9" s="10">
        <v>32</v>
      </c>
      <c r="G9" s="10">
        <v>24</v>
      </c>
      <c r="H9" s="10">
        <v>8</v>
      </c>
      <c r="I9" s="7">
        <f>G9/4</f>
        <v>6</v>
      </c>
      <c r="J9" s="25"/>
      <c r="K9" s="25"/>
      <c r="L9" s="25"/>
      <c r="M9" s="25"/>
      <c r="N9" s="25"/>
      <c r="O9" s="25"/>
      <c r="P9" s="25"/>
      <c r="Q9" s="25"/>
      <c r="R9" s="20"/>
      <c r="S9" s="3"/>
    </row>
    <row r="10" spans="1:19" ht="21" customHeight="1">
      <c r="A10" s="25"/>
      <c r="B10" s="8">
        <v>6</v>
      </c>
      <c r="C10" s="11" t="s">
        <v>23</v>
      </c>
      <c r="D10" s="10"/>
      <c r="E10" s="10">
        <v>3</v>
      </c>
      <c r="F10" s="10">
        <v>20</v>
      </c>
      <c r="G10" s="10">
        <v>16</v>
      </c>
      <c r="H10" s="10">
        <v>4</v>
      </c>
      <c r="I10" s="7">
        <f aca="true" t="shared" si="0" ref="I10:I37">G10/4</f>
        <v>4</v>
      </c>
      <c r="J10" s="25"/>
      <c r="K10" s="25"/>
      <c r="L10" s="25"/>
      <c r="M10" s="25"/>
      <c r="N10" s="25"/>
      <c r="O10" s="25"/>
      <c r="P10" s="25"/>
      <c r="Q10" s="25"/>
      <c r="R10" s="20"/>
      <c r="S10" s="3"/>
    </row>
    <row r="11" spans="1:19" ht="21" customHeight="1">
      <c r="A11" s="25" t="s">
        <v>207</v>
      </c>
      <c r="B11" s="8">
        <v>1</v>
      </c>
      <c r="C11" s="11" t="s">
        <v>20</v>
      </c>
      <c r="D11" s="10">
        <v>3</v>
      </c>
      <c r="E11" s="10"/>
      <c r="F11" s="10">
        <v>32</v>
      </c>
      <c r="G11" s="10">
        <v>24</v>
      </c>
      <c r="H11" s="10">
        <v>8</v>
      </c>
      <c r="I11" s="7">
        <f>G11/4</f>
        <v>6</v>
      </c>
      <c r="J11" s="25">
        <v>4</v>
      </c>
      <c r="K11" s="25">
        <v>7</v>
      </c>
      <c r="L11" s="25">
        <v>196</v>
      </c>
      <c r="M11" s="25">
        <v>148</v>
      </c>
      <c r="N11" s="25">
        <v>48</v>
      </c>
      <c r="O11" s="25">
        <v>2</v>
      </c>
      <c r="P11" s="25">
        <v>5</v>
      </c>
      <c r="Q11" s="25">
        <f>148/4</f>
        <v>37</v>
      </c>
      <c r="R11" s="20"/>
      <c r="S11" s="3"/>
    </row>
    <row r="12" spans="1:19" ht="21" customHeight="1">
      <c r="A12" s="25"/>
      <c r="B12" s="8">
        <v>2</v>
      </c>
      <c r="C12" s="11" t="s">
        <v>22</v>
      </c>
      <c r="D12" s="10">
        <v>3</v>
      </c>
      <c r="E12" s="10"/>
      <c r="F12" s="10">
        <v>32</v>
      </c>
      <c r="G12" s="10">
        <v>24</v>
      </c>
      <c r="H12" s="10">
        <v>8</v>
      </c>
      <c r="I12" s="7">
        <f>G12/4</f>
        <v>6</v>
      </c>
      <c r="J12" s="25"/>
      <c r="K12" s="25"/>
      <c r="L12" s="25"/>
      <c r="M12" s="25"/>
      <c r="N12" s="25"/>
      <c r="O12" s="25"/>
      <c r="P12" s="25"/>
      <c r="Q12" s="25"/>
      <c r="R12" s="20"/>
      <c r="S12" s="3"/>
    </row>
    <row r="13" spans="1:19" ht="21" customHeight="1">
      <c r="A13" s="25"/>
      <c r="B13" s="8">
        <v>3</v>
      </c>
      <c r="C13" s="11" t="s">
        <v>24</v>
      </c>
      <c r="D13" s="10"/>
      <c r="E13" s="10">
        <v>3</v>
      </c>
      <c r="F13" s="10">
        <v>20</v>
      </c>
      <c r="G13" s="10">
        <v>16</v>
      </c>
      <c r="H13" s="10">
        <v>4</v>
      </c>
      <c r="I13" s="7">
        <f>G13/4</f>
        <v>4</v>
      </c>
      <c r="J13" s="25"/>
      <c r="K13" s="25"/>
      <c r="L13" s="25"/>
      <c r="M13" s="25"/>
      <c r="N13" s="25"/>
      <c r="O13" s="25"/>
      <c r="P13" s="25"/>
      <c r="Q13" s="25"/>
      <c r="R13" s="20"/>
      <c r="S13" s="3"/>
    </row>
    <row r="14" spans="1:19" ht="21" customHeight="1">
      <c r="A14" s="25"/>
      <c r="B14" s="8">
        <v>4</v>
      </c>
      <c r="C14" s="11" t="s">
        <v>25</v>
      </c>
      <c r="D14" s="10"/>
      <c r="E14" s="10">
        <v>3</v>
      </c>
      <c r="F14" s="10">
        <v>32</v>
      </c>
      <c r="G14" s="10">
        <v>24</v>
      </c>
      <c r="H14" s="10">
        <v>8</v>
      </c>
      <c r="I14" s="7">
        <f>G14/4</f>
        <v>6</v>
      </c>
      <c r="J14" s="25"/>
      <c r="K14" s="25"/>
      <c r="L14" s="25"/>
      <c r="M14" s="25"/>
      <c r="N14" s="25"/>
      <c r="O14" s="25"/>
      <c r="P14" s="25"/>
      <c r="Q14" s="25"/>
      <c r="R14" s="20"/>
      <c r="S14" s="3"/>
    </row>
    <row r="15" spans="1:19" ht="21" customHeight="1">
      <c r="A15" s="25"/>
      <c r="B15" s="8">
        <v>5</v>
      </c>
      <c r="C15" s="11" t="s">
        <v>26</v>
      </c>
      <c r="D15" s="10"/>
      <c r="E15" s="10">
        <v>3</v>
      </c>
      <c r="F15" s="10">
        <v>28</v>
      </c>
      <c r="G15" s="10">
        <v>20</v>
      </c>
      <c r="H15" s="10">
        <v>8</v>
      </c>
      <c r="I15" s="7">
        <f>G15/4</f>
        <v>5</v>
      </c>
      <c r="J15" s="25"/>
      <c r="K15" s="25"/>
      <c r="L15" s="25"/>
      <c r="M15" s="25"/>
      <c r="N15" s="25"/>
      <c r="O15" s="25"/>
      <c r="P15" s="25"/>
      <c r="Q15" s="25"/>
      <c r="R15" s="20"/>
      <c r="S15" s="3"/>
    </row>
    <row r="16" spans="1:19" ht="21" customHeight="1">
      <c r="A16" s="25"/>
      <c r="B16" s="8">
        <v>6</v>
      </c>
      <c r="C16" s="11" t="s">
        <v>21</v>
      </c>
      <c r="D16" s="10"/>
      <c r="E16" s="10">
        <v>3</v>
      </c>
      <c r="F16" s="10">
        <v>32</v>
      </c>
      <c r="G16" s="10">
        <v>24</v>
      </c>
      <c r="H16" s="10">
        <v>8</v>
      </c>
      <c r="I16" s="7">
        <f t="shared" si="0"/>
        <v>6</v>
      </c>
      <c r="J16" s="25"/>
      <c r="K16" s="25"/>
      <c r="L16" s="25"/>
      <c r="M16" s="25"/>
      <c r="N16" s="25"/>
      <c r="O16" s="25"/>
      <c r="P16" s="25"/>
      <c r="Q16" s="25"/>
      <c r="R16" s="20"/>
      <c r="S16" s="3"/>
    </row>
    <row r="17" spans="1:19" ht="21" customHeight="1">
      <c r="A17" s="25"/>
      <c r="B17" s="8">
        <v>7</v>
      </c>
      <c r="C17" s="11" t="s">
        <v>27</v>
      </c>
      <c r="D17" s="10"/>
      <c r="E17" s="10">
        <v>3</v>
      </c>
      <c r="F17" s="10">
        <v>20</v>
      </c>
      <c r="G17" s="10">
        <v>16</v>
      </c>
      <c r="H17" s="10">
        <v>4</v>
      </c>
      <c r="I17" s="7">
        <f t="shared" si="0"/>
        <v>4</v>
      </c>
      <c r="J17" s="25"/>
      <c r="K17" s="25"/>
      <c r="L17" s="25"/>
      <c r="M17" s="25"/>
      <c r="N17" s="25"/>
      <c r="O17" s="25"/>
      <c r="P17" s="25"/>
      <c r="Q17" s="25"/>
      <c r="R17" s="20"/>
      <c r="S17" s="3"/>
    </row>
    <row r="18" spans="1:19" ht="21" customHeight="1">
      <c r="A18" s="25" t="s">
        <v>226</v>
      </c>
      <c r="B18" s="8">
        <v>1</v>
      </c>
      <c r="C18" s="11" t="s">
        <v>28</v>
      </c>
      <c r="D18" s="10">
        <v>3</v>
      </c>
      <c r="E18" s="10"/>
      <c r="F18" s="10">
        <v>40</v>
      </c>
      <c r="G18" s="10">
        <v>32</v>
      </c>
      <c r="H18" s="10">
        <v>8</v>
      </c>
      <c r="I18" s="7">
        <f t="shared" si="0"/>
        <v>8</v>
      </c>
      <c r="J18" s="23">
        <v>4</v>
      </c>
      <c r="K18" s="23">
        <v>5</v>
      </c>
      <c r="L18" s="23">
        <f>F18+F20+F21+F19+F22</f>
        <v>172</v>
      </c>
      <c r="M18" s="23">
        <f>G18+G20+G21+G19+G22</f>
        <v>140</v>
      </c>
      <c r="N18" s="23">
        <f>H18+H20+H21+H19+H22</f>
        <v>32</v>
      </c>
      <c r="O18" s="23">
        <v>2</v>
      </c>
      <c r="P18" s="23">
        <v>3</v>
      </c>
      <c r="Q18" s="23">
        <f>M18/J18</f>
        <v>35</v>
      </c>
      <c r="R18" s="23"/>
      <c r="S18" s="3"/>
    </row>
    <row r="19" spans="1:19" ht="21" customHeight="1">
      <c r="A19" s="25"/>
      <c r="B19" s="8">
        <v>2</v>
      </c>
      <c r="C19" s="11" t="s">
        <v>31</v>
      </c>
      <c r="D19" s="10">
        <v>3</v>
      </c>
      <c r="E19" s="10"/>
      <c r="F19" s="10">
        <v>40</v>
      </c>
      <c r="G19" s="10">
        <v>32</v>
      </c>
      <c r="H19" s="10">
        <v>8</v>
      </c>
      <c r="I19" s="7">
        <f>G19/4</f>
        <v>8</v>
      </c>
      <c r="J19" s="23"/>
      <c r="K19" s="23"/>
      <c r="L19" s="23"/>
      <c r="M19" s="23"/>
      <c r="N19" s="23"/>
      <c r="O19" s="23"/>
      <c r="P19" s="23"/>
      <c r="Q19" s="23"/>
      <c r="R19" s="23"/>
      <c r="S19" s="3"/>
    </row>
    <row r="20" spans="1:19" ht="21" customHeight="1">
      <c r="A20" s="25"/>
      <c r="B20" s="8">
        <v>3</v>
      </c>
      <c r="C20" s="11" t="s">
        <v>29</v>
      </c>
      <c r="D20" s="10"/>
      <c r="E20" s="10">
        <v>3</v>
      </c>
      <c r="F20" s="10">
        <v>40</v>
      </c>
      <c r="G20" s="10">
        <v>32</v>
      </c>
      <c r="H20" s="10">
        <v>8</v>
      </c>
      <c r="I20" s="7">
        <f t="shared" si="0"/>
        <v>8</v>
      </c>
      <c r="J20" s="23"/>
      <c r="K20" s="23"/>
      <c r="L20" s="23"/>
      <c r="M20" s="23"/>
      <c r="N20" s="23"/>
      <c r="O20" s="23"/>
      <c r="P20" s="23"/>
      <c r="Q20" s="23"/>
      <c r="R20" s="23"/>
      <c r="S20" s="3"/>
    </row>
    <row r="21" spans="1:19" ht="21" customHeight="1">
      <c r="A21" s="25"/>
      <c r="B21" s="8">
        <v>4</v>
      </c>
      <c r="C21" s="11" t="s">
        <v>30</v>
      </c>
      <c r="D21" s="10"/>
      <c r="E21" s="10">
        <v>3</v>
      </c>
      <c r="F21" s="10">
        <v>28</v>
      </c>
      <c r="G21" s="10">
        <v>24</v>
      </c>
      <c r="H21" s="10">
        <v>4</v>
      </c>
      <c r="I21" s="7">
        <f t="shared" si="0"/>
        <v>6</v>
      </c>
      <c r="J21" s="23"/>
      <c r="K21" s="23"/>
      <c r="L21" s="23"/>
      <c r="M21" s="23"/>
      <c r="N21" s="23"/>
      <c r="O21" s="23"/>
      <c r="P21" s="23"/>
      <c r="Q21" s="23"/>
      <c r="R21" s="23"/>
      <c r="S21" s="3"/>
    </row>
    <row r="22" spans="1:19" ht="21" customHeight="1">
      <c r="A22" s="25"/>
      <c r="B22" s="8">
        <v>5</v>
      </c>
      <c r="C22" s="11" t="s">
        <v>32</v>
      </c>
      <c r="D22" s="10"/>
      <c r="E22" s="10">
        <v>3</v>
      </c>
      <c r="F22" s="10">
        <v>24</v>
      </c>
      <c r="G22" s="10">
        <v>20</v>
      </c>
      <c r="H22" s="10">
        <v>4</v>
      </c>
      <c r="I22" s="7">
        <f>G22/4</f>
        <v>5</v>
      </c>
      <c r="J22" s="23"/>
      <c r="K22" s="23"/>
      <c r="L22" s="23"/>
      <c r="M22" s="23"/>
      <c r="N22" s="23"/>
      <c r="O22" s="23"/>
      <c r="P22" s="23"/>
      <c r="Q22" s="23"/>
      <c r="R22" s="23"/>
      <c r="S22" s="3"/>
    </row>
    <row r="23" spans="1:19" ht="21" customHeight="1">
      <c r="A23" s="25" t="s">
        <v>208</v>
      </c>
      <c r="B23" s="8">
        <v>1</v>
      </c>
      <c r="C23" s="11" t="s">
        <v>33</v>
      </c>
      <c r="D23" s="10">
        <v>3</v>
      </c>
      <c r="E23" s="10"/>
      <c r="F23" s="10">
        <v>40</v>
      </c>
      <c r="G23" s="10">
        <v>32</v>
      </c>
      <c r="H23" s="10">
        <v>8</v>
      </c>
      <c r="I23" s="7">
        <f t="shared" si="0"/>
        <v>8</v>
      </c>
      <c r="J23" s="25">
        <v>4</v>
      </c>
      <c r="K23" s="25">
        <v>8</v>
      </c>
      <c r="L23" s="25">
        <f>SUM(M23:N30)</f>
        <v>216</v>
      </c>
      <c r="M23" s="25">
        <f>SUM(G23:G30)</f>
        <v>176</v>
      </c>
      <c r="N23" s="25">
        <f>SUM(H23:H30)</f>
        <v>40</v>
      </c>
      <c r="O23" s="25">
        <v>3</v>
      </c>
      <c r="P23" s="25">
        <v>5</v>
      </c>
      <c r="Q23" s="25">
        <f>M23/J23</f>
        <v>44</v>
      </c>
      <c r="R23" s="20"/>
      <c r="S23" s="3"/>
    </row>
    <row r="24" spans="1:19" ht="21" customHeight="1">
      <c r="A24" s="25"/>
      <c r="B24" s="8">
        <v>2</v>
      </c>
      <c r="C24" s="11" t="s">
        <v>34</v>
      </c>
      <c r="D24" s="10">
        <v>3</v>
      </c>
      <c r="E24" s="10"/>
      <c r="F24" s="10">
        <v>36</v>
      </c>
      <c r="G24" s="10">
        <v>28</v>
      </c>
      <c r="H24" s="10">
        <v>8</v>
      </c>
      <c r="I24" s="7">
        <f t="shared" si="0"/>
        <v>7</v>
      </c>
      <c r="J24" s="25"/>
      <c r="K24" s="25"/>
      <c r="L24" s="25"/>
      <c r="M24" s="25"/>
      <c r="N24" s="25"/>
      <c r="O24" s="25"/>
      <c r="P24" s="25"/>
      <c r="Q24" s="25"/>
      <c r="R24" s="20"/>
      <c r="S24" s="3"/>
    </row>
    <row r="25" spans="1:19" ht="21" customHeight="1">
      <c r="A25" s="25"/>
      <c r="B25" s="8">
        <v>3</v>
      </c>
      <c r="C25" s="11" t="s">
        <v>35</v>
      </c>
      <c r="D25" s="10">
        <v>3</v>
      </c>
      <c r="E25" s="10"/>
      <c r="F25" s="10">
        <v>28</v>
      </c>
      <c r="G25" s="10">
        <v>24</v>
      </c>
      <c r="H25" s="10">
        <v>4</v>
      </c>
      <c r="I25" s="7">
        <f t="shared" si="0"/>
        <v>6</v>
      </c>
      <c r="J25" s="25"/>
      <c r="K25" s="25"/>
      <c r="L25" s="25"/>
      <c r="M25" s="25"/>
      <c r="N25" s="25"/>
      <c r="O25" s="25"/>
      <c r="P25" s="25"/>
      <c r="Q25" s="25"/>
      <c r="R25" s="20"/>
      <c r="S25" s="3"/>
    </row>
    <row r="26" spans="1:19" ht="21" customHeight="1">
      <c r="A26" s="25"/>
      <c r="B26" s="8">
        <v>4</v>
      </c>
      <c r="C26" s="11" t="s">
        <v>36</v>
      </c>
      <c r="D26" s="10"/>
      <c r="E26" s="10">
        <v>3</v>
      </c>
      <c r="F26" s="10">
        <v>24</v>
      </c>
      <c r="G26" s="10">
        <v>20</v>
      </c>
      <c r="H26" s="10">
        <v>4</v>
      </c>
      <c r="I26" s="7">
        <f t="shared" si="0"/>
        <v>5</v>
      </c>
      <c r="J26" s="25"/>
      <c r="K26" s="25"/>
      <c r="L26" s="25"/>
      <c r="M26" s="25"/>
      <c r="N26" s="25"/>
      <c r="O26" s="25"/>
      <c r="P26" s="25"/>
      <c r="Q26" s="25"/>
      <c r="R26" s="20"/>
      <c r="S26" s="3"/>
    </row>
    <row r="27" spans="1:19" ht="21" customHeight="1">
      <c r="A27" s="25"/>
      <c r="B27" s="8">
        <v>5</v>
      </c>
      <c r="C27" s="11" t="s">
        <v>37</v>
      </c>
      <c r="D27" s="10"/>
      <c r="E27" s="10">
        <v>3</v>
      </c>
      <c r="F27" s="10">
        <v>24</v>
      </c>
      <c r="G27" s="10">
        <v>20</v>
      </c>
      <c r="H27" s="10">
        <v>4</v>
      </c>
      <c r="I27" s="7">
        <f t="shared" si="0"/>
        <v>5</v>
      </c>
      <c r="J27" s="25"/>
      <c r="K27" s="25"/>
      <c r="L27" s="25"/>
      <c r="M27" s="25"/>
      <c r="N27" s="25"/>
      <c r="O27" s="25"/>
      <c r="P27" s="25"/>
      <c r="Q27" s="25"/>
      <c r="R27" s="20"/>
      <c r="S27" s="3"/>
    </row>
    <row r="28" spans="1:19" ht="21" customHeight="1">
      <c r="A28" s="25"/>
      <c r="B28" s="8">
        <v>6</v>
      </c>
      <c r="C28" s="11" t="s">
        <v>38</v>
      </c>
      <c r="D28" s="10"/>
      <c r="E28" s="10">
        <v>3</v>
      </c>
      <c r="F28" s="10">
        <v>20</v>
      </c>
      <c r="G28" s="10">
        <v>16</v>
      </c>
      <c r="H28" s="10">
        <v>4</v>
      </c>
      <c r="I28" s="7">
        <f t="shared" si="0"/>
        <v>4</v>
      </c>
      <c r="J28" s="25"/>
      <c r="K28" s="25"/>
      <c r="L28" s="25"/>
      <c r="M28" s="25"/>
      <c r="N28" s="25"/>
      <c r="O28" s="25"/>
      <c r="P28" s="25"/>
      <c r="Q28" s="25"/>
      <c r="R28" s="20"/>
      <c r="S28" s="3"/>
    </row>
    <row r="29" spans="1:19" ht="21" customHeight="1">
      <c r="A29" s="25"/>
      <c r="B29" s="8">
        <v>7</v>
      </c>
      <c r="C29" s="11" t="s">
        <v>39</v>
      </c>
      <c r="D29" s="10"/>
      <c r="E29" s="10">
        <v>3</v>
      </c>
      <c r="F29" s="10">
        <v>24</v>
      </c>
      <c r="G29" s="10">
        <v>20</v>
      </c>
      <c r="H29" s="10">
        <v>4</v>
      </c>
      <c r="I29" s="7">
        <f t="shared" si="0"/>
        <v>5</v>
      </c>
      <c r="J29" s="25"/>
      <c r="K29" s="25"/>
      <c r="L29" s="25"/>
      <c r="M29" s="25"/>
      <c r="N29" s="25"/>
      <c r="O29" s="25"/>
      <c r="P29" s="25"/>
      <c r="Q29" s="25"/>
      <c r="R29" s="20"/>
      <c r="S29" s="3"/>
    </row>
    <row r="30" spans="1:19" ht="21" customHeight="1">
      <c r="A30" s="25"/>
      <c r="B30" s="8">
        <v>8</v>
      </c>
      <c r="C30" s="11" t="s">
        <v>40</v>
      </c>
      <c r="D30" s="10"/>
      <c r="E30" s="10">
        <v>3</v>
      </c>
      <c r="F30" s="10">
        <v>20</v>
      </c>
      <c r="G30" s="10">
        <v>16</v>
      </c>
      <c r="H30" s="10">
        <v>4</v>
      </c>
      <c r="I30" s="7">
        <f t="shared" si="0"/>
        <v>4</v>
      </c>
      <c r="J30" s="25"/>
      <c r="K30" s="25"/>
      <c r="L30" s="25"/>
      <c r="M30" s="25"/>
      <c r="N30" s="25"/>
      <c r="O30" s="25"/>
      <c r="P30" s="25"/>
      <c r="Q30" s="25"/>
      <c r="R30" s="20"/>
      <c r="S30" s="3"/>
    </row>
    <row r="31" spans="1:19" ht="27.75" customHeight="1">
      <c r="A31" s="25" t="s">
        <v>227</v>
      </c>
      <c r="B31" s="8">
        <v>1</v>
      </c>
      <c r="C31" s="11" t="s">
        <v>41</v>
      </c>
      <c r="D31" s="10">
        <v>3</v>
      </c>
      <c r="E31" s="10"/>
      <c r="F31" s="10">
        <v>32</v>
      </c>
      <c r="G31" s="10">
        <v>24</v>
      </c>
      <c r="H31" s="10">
        <v>8</v>
      </c>
      <c r="I31" s="7">
        <f t="shared" si="0"/>
        <v>6</v>
      </c>
      <c r="J31" s="23">
        <v>4</v>
      </c>
      <c r="K31" s="23">
        <v>6</v>
      </c>
      <c r="L31" s="23">
        <v>180</v>
      </c>
      <c r="M31" s="23">
        <v>140</v>
      </c>
      <c r="N31" s="23">
        <v>40</v>
      </c>
      <c r="O31" s="23">
        <v>3</v>
      </c>
      <c r="P31" s="23">
        <v>3</v>
      </c>
      <c r="Q31" s="23">
        <f>M31/J31</f>
        <v>35</v>
      </c>
      <c r="R31" s="23"/>
      <c r="S31" s="3"/>
    </row>
    <row r="32" spans="1:19" ht="27.75" customHeight="1">
      <c r="A32" s="25"/>
      <c r="B32" s="8">
        <v>2</v>
      </c>
      <c r="C32" s="11" t="s">
        <v>42</v>
      </c>
      <c r="D32" s="10">
        <v>3</v>
      </c>
      <c r="E32" s="10"/>
      <c r="F32" s="10">
        <v>36</v>
      </c>
      <c r="G32" s="10">
        <v>28</v>
      </c>
      <c r="H32" s="10">
        <v>8</v>
      </c>
      <c r="I32" s="7">
        <f t="shared" si="0"/>
        <v>7</v>
      </c>
      <c r="J32" s="23"/>
      <c r="K32" s="23"/>
      <c r="L32" s="23"/>
      <c r="M32" s="23"/>
      <c r="N32" s="23"/>
      <c r="O32" s="23"/>
      <c r="P32" s="23"/>
      <c r="Q32" s="23"/>
      <c r="R32" s="23"/>
      <c r="S32" s="3"/>
    </row>
    <row r="33" spans="1:19" ht="27.75" customHeight="1">
      <c r="A33" s="25"/>
      <c r="B33" s="8">
        <v>3</v>
      </c>
      <c r="C33" s="11" t="s">
        <v>45</v>
      </c>
      <c r="D33" s="10">
        <v>3</v>
      </c>
      <c r="E33" s="10"/>
      <c r="F33" s="10">
        <v>32</v>
      </c>
      <c r="G33" s="10">
        <v>24</v>
      </c>
      <c r="H33" s="10">
        <v>8</v>
      </c>
      <c r="I33" s="7">
        <f>G33/4</f>
        <v>6</v>
      </c>
      <c r="J33" s="23"/>
      <c r="K33" s="23"/>
      <c r="L33" s="23"/>
      <c r="M33" s="23"/>
      <c r="N33" s="23"/>
      <c r="O33" s="23"/>
      <c r="P33" s="23"/>
      <c r="Q33" s="23"/>
      <c r="R33" s="23"/>
      <c r="S33" s="3"/>
    </row>
    <row r="34" spans="1:19" ht="27.75" customHeight="1">
      <c r="A34" s="25"/>
      <c r="B34" s="8">
        <v>4</v>
      </c>
      <c r="C34" s="11" t="s">
        <v>43</v>
      </c>
      <c r="D34" s="10"/>
      <c r="E34" s="10">
        <v>3</v>
      </c>
      <c r="F34" s="10">
        <v>24</v>
      </c>
      <c r="G34" s="10">
        <v>20</v>
      </c>
      <c r="H34" s="10">
        <v>4</v>
      </c>
      <c r="I34" s="7">
        <f t="shared" si="0"/>
        <v>5</v>
      </c>
      <c r="J34" s="23"/>
      <c r="K34" s="23"/>
      <c r="L34" s="23"/>
      <c r="M34" s="23"/>
      <c r="N34" s="23"/>
      <c r="O34" s="23"/>
      <c r="P34" s="23"/>
      <c r="Q34" s="23"/>
      <c r="R34" s="23"/>
      <c r="S34" s="3"/>
    </row>
    <row r="35" spans="1:19" ht="27.75" customHeight="1">
      <c r="A35" s="25"/>
      <c r="B35" s="8">
        <v>5</v>
      </c>
      <c r="C35" s="11" t="s">
        <v>18</v>
      </c>
      <c r="D35" s="10"/>
      <c r="E35" s="10">
        <v>3</v>
      </c>
      <c r="F35" s="10">
        <v>24</v>
      </c>
      <c r="G35" s="10">
        <v>20</v>
      </c>
      <c r="H35" s="10">
        <v>4</v>
      </c>
      <c r="I35" s="7">
        <f t="shared" si="0"/>
        <v>5</v>
      </c>
      <c r="J35" s="23"/>
      <c r="K35" s="23"/>
      <c r="L35" s="23"/>
      <c r="M35" s="23"/>
      <c r="N35" s="23"/>
      <c r="O35" s="23"/>
      <c r="P35" s="23"/>
      <c r="Q35" s="23"/>
      <c r="R35" s="23"/>
      <c r="S35" s="3"/>
    </row>
    <row r="36" spans="1:19" ht="27.75" customHeight="1">
      <c r="A36" s="25"/>
      <c r="B36" s="8">
        <v>6</v>
      </c>
      <c r="C36" s="11" t="s">
        <v>44</v>
      </c>
      <c r="D36" s="10"/>
      <c r="E36" s="10">
        <v>3</v>
      </c>
      <c r="F36" s="10">
        <v>32</v>
      </c>
      <c r="G36" s="10">
        <v>24</v>
      </c>
      <c r="H36" s="10">
        <v>8</v>
      </c>
      <c r="I36" s="7">
        <f>G36/4</f>
        <v>6</v>
      </c>
      <c r="J36" s="23"/>
      <c r="K36" s="23"/>
      <c r="L36" s="23"/>
      <c r="M36" s="23"/>
      <c r="N36" s="23"/>
      <c r="O36" s="23"/>
      <c r="P36" s="23"/>
      <c r="Q36" s="23"/>
      <c r="R36" s="23"/>
      <c r="S36" s="3"/>
    </row>
    <row r="37" spans="1:19" ht="27.75" customHeight="1">
      <c r="A37" s="31" t="s">
        <v>229</v>
      </c>
      <c r="B37" s="8">
        <v>1</v>
      </c>
      <c r="C37" s="11" t="s">
        <v>46</v>
      </c>
      <c r="D37" s="10">
        <v>3</v>
      </c>
      <c r="E37" s="10"/>
      <c r="F37" s="10">
        <v>32</v>
      </c>
      <c r="G37" s="10">
        <v>24</v>
      </c>
      <c r="H37" s="10">
        <v>8</v>
      </c>
      <c r="I37" s="7">
        <f t="shared" si="0"/>
        <v>6</v>
      </c>
      <c r="J37" s="23">
        <v>4</v>
      </c>
      <c r="K37" s="23">
        <v>4</v>
      </c>
      <c r="L37" s="23">
        <f>F37+F38+F39+F40</f>
        <v>112</v>
      </c>
      <c r="M37" s="23">
        <f>G37+G38+G39+G40</f>
        <v>88</v>
      </c>
      <c r="N37" s="23">
        <f>H37+H38+H39+H40</f>
        <v>24</v>
      </c>
      <c r="O37" s="23">
        <v>3</v>
      </c>
      <c r="P37" s="23">
        <v>1</v>
      </c>
      <c r="Q37" s="23">
        <f>M37/J37</f>
        <v>22</v>
      </c>
      <c r="R37" s="23"/>
      <c r="S37" s="3"/>
    </row>
    <row r="38" spans="1:19" ht="27.75" customHeight="1">
      <c r="A38" s="31"/>
      <c r="B38" s="8">
        <v>2</v>
      </c>
      <c r="C38" s="11" t="s">
        <v>47</v>
      </c>
      <c r="D38" s="10">
        <v>3</v>
      </c>
      <c r="E38" s="10"/>
      <c r="F38" s="10">
        <v>32</v>
      </c>
      <c r="G38" s="10">
        <v>24</v>
      </c>
      <c r="H38" s="10">
        <v>8</v>
      </c>
      <c r="I38" s="7">
        <f>G38/4</f>
        <v>6</v>
      </c>
      <c r="J38" s="23"/>
      <c r="K38" s="23"/>
      <c r="L38" s="23"/>
      <c r="M38" s="23"/>
      <c r="N38" s="23"/>
      <c r="O38" s="23"/>
      <c r="P38" s="23"/>
      <c r="Q38" s="23"/>
      <c r="R38" s="23"/>
      <c r="S38" s="3"/>
    </row>
    <row r="39" spans="1:19" ht="27.75" customHeight="1">
      <c r="A39" s="31"/>
      <c r="B39" s="8">
        <v>3</v>
      </c>
      <c r="C39" s="11" t="s">
        <v>48</v>
      </c>
      <c r="D39" s="10">
        <v>3</v>
      </c>
      <c r="E39" s="10"/>
      <c r="F39" s="10">
        <v>28</v>
      </c>
      <c r="G39" s="10">
        <v>24</v>
      </c>
      <c r="H39" s="10">
        <v>4</v>
      </c>
      <c r="I39" s="7">
        <f>G39/4</f>
        <v>6</v>
      </c>
      <c r="J39" s="23"/>
      <c r="K39" s="23"/>
      <c r="L39" s="23"/>
      <c r="M39" s="23"/>
      <c r="N39" s="23"/>
      <c r="O39" s="23"/>
      <c r="P39" s="23"/>
      <c r="Q39" s="23"/>
      <c r="R39" s="23"/>
      <c r="S39" s="3"/>
    </row>
    <row r="40" spans="1:19" ht="27.75" customHeight="1">
      <c r="A40" s="31"/>
      <c r="B40" s="8">
        <v>4</v>
      </c>
      <c r="C40" s="11" t="s">
        <v>49</v>
      </c>
      <c r="D40" s="10"/>
      <c r="E40" s="10">
        <v>3</v>
      </c>
      <c r="F40" s="10">
        <v>20</v>
      </c>
      <c r="G40" s="10">
        <v>16</v>
      </c>
      <c r="H40" s="10">
        <v>4</v>
      </c>
      <c r="I40" s="7">
        <f>G40/4</f>
        <v>4</v>
      </c>
      <c r="J40" s="23"/>
      <c r="K40" s="23"/>
      <c r="L40" s="23"/>
      <c r="M40" s="23"/>
      <c r="N40" s="23"/>
      <c r="O40" s="23"/>
      <c r="P40" s="23"/>
      <c r="Q40" s="23"/>
      <c r="R40" s="23"/>
      <c r="S40" s="3"/>
    </row>
    <row r="41" spans="1:19" ht="27.75" customHeight="1">
      <c r="A41" s="25" t="s">
        <v>228</v>
      </c>
      <c r="B41" s="8">
        <v>1</v>
      </c>
      <c r="C41" s="11" t="s">
        <v>50</v>
      </c>
      <c r="D41" s="10">
        <v>3</v>
      </c>
      <c r="E41" s="10"/>
      <c r="F41" s="10">
        <v>32</v>
      </c>
      <c r="G41" s="10">
        <v>26</v>
      </c>
      <c r="H41" s="10">
        <v>6</v>
      </c>
      <c r="I41" s="7">
        <v>7</v>
      </c>
      <c r="J41" s="23">
        <v>4</v>
      </c>
      <c r="K41" s="23">
        <v>5</v>
      </c>
      <c r="L41" s="23">
        <f>F41+F42+F44+F43+F45</f>
        <v>156</v>
      </c>
      <c r="M41" s="23">
        <f>G41+G42+G44+G43+G45</f>
        <v>118</v>
      </c>
      <c r="N41" s="23">
        <f>H41+H42+H44+H43+H45</f>
        <v>38</v>
      </c>
      <c r="O41" s="23">
        <v>3</v>
      </c>
      <c r="P41" s="23">
        <v>2</v>
      </c>
      <c r="Q41" s="23">
        <f>M41/J41</f>
        <v>29.5</v>
      </c>
      <c r="R41" s="23"/>
      <c r="S41" s="3"/>
    </row>
    <row r="42" spans="1:19" ht="27.75" customHeight="1">
      <c r="A42" s="25"/>
      <c r="B42" s="8">
        <v>2</v>
      </c>
      <c r="C42" s="11" t="s">
        <v>51</v>
      </c>
      <c r="D42" s="10">
        <v>3</v>
      </c>
      <c r="E42" s="10"/>
      <c r="F42" s="10">
        <v>28</v>
      </c>
      <c r="G42" s="10">
        <v>20</v>
      </c>
      <c r="H42" s="10">
        <v>8</v>
      </c>
      <c r="I42" s="7">
        <f aca="true" t="shared" si="1" ref="I42:I57">G42/4</f>
        <v>5</v>
      </c>
      <c r="J42" s="23"/>
      <c r="K42" s="23"/>
      <c r="L42" s="23"/>
      <c r="M42" s="23"/>
      <c r="N42" s="23"/>
      <c r="O42" s="23"/>
      <c r="P42" s="23"/>
      <c r="Q42" s="23"/>
      <c r="R42" s="23"/>
      <c r="S42" s="3"/>
    </row>
    <row r="43" spans="1:19" ht="27.75" customHeight="1">
      <c r="A43" s="25"/>
      <c r="B43" s="8">
        <v>3</v>
      </c>
      <c r="C43" s="11" t="s">
        <v>53</v>
      </c>
      <c r="D43" s="10">
        <v>3</v>
      </c>
      <c r="E43" s="10"/>
      <c r="F43" s="10">
        <v>32</v>
      </c>
      <c r="G43" s="10">
        <v>24</v>
      </c>
      <c r="H43" s="10">
        <v>8</v>
      </c>
      <c r="I43" s="7">
        <f t="shared" si="1"/>
        <v>6</v>
      </c>
      <c r="J43" s="23"/>
      <c r="K43" s="23"/>
      <c r="L43" s="23"/>
      <c r="M43" s="23"/>
      <c r="N43" s="23"/>
      <c r="O43" s="23"/>
      <c r="P43" s="23"/>
      <c r="Q43" s="23"/>
      <c r="R43" s="23"/>
      <c r="S43" s="3"/>
    </row>
    <row r="44" spans="1:19" ht="27.75" customHeight="1">
      <c r="A44" s="25"/>
      <c r="B44" s="8">
        <v>4</v>
      </c>
      <c r="C44" s="11" t="s">
        <v>52</v>
      </c>
      <c r="D44" s="10"/>
      <c r="E44" s="10">
        <v>3</v>
      </c>
      <c r="F44" s="10">
        <v>32</v>
      </c>
      <c r="G44" s="10">
        <v>24</v>
      </c>
      <c r="H44" s="10">
        <v>8</v>
      </c>
      <c r="I44" s="7">
        <f t="shared" si="1"/>
        <v>6</v>
      </c>
      <c r="J44" s="23"/>
      <c r="K44" s="23"/>
      <c r="L44" s="23"/>
      <c r="M44" s="23"/>
      <c r="N44" s="23"/>
      <c r="O44" s="23"/>
      <c r="P44" s="23"/>
      <c r="Q44" s="23"/>
      <c r="R44" s="23"/>
      <c r="S44" s="3"/>
    </row>
    <row r="45" spans="1:19" ht="27.75" customHeight="1">
      <c r="A45" s="25"/>
      <c r="B45" s="8">
        <v>5</v>
      </c>
      <c r="C45" s="11" t="s">
        <v>54</v>
      </c>
      <c r="D45" s="10"/>
      <c r="E45" s="10">
        <v>3</v>
      </c>
      <c r="F45" s="10">
        <v>32</v>
      </c>
      <c r="G45" s="10">
        <v>24</v>
      </c>
      <c r="H45" s="10">
        <v>8</v>
      </c>
      <c r="I45" s="7">
        <f t="shared" si="1"/>
        <v>6</v>
      </c>
      <c r="J45" s="23"/>
      <c r="K45" s="23"/>
      <c r="L45" s="23"/>
      <c r="M45" s="23"/>
      <c r="N45" s="23"/>
      <c r="O45" s="23"/>
      <c r="P45" s="23"/>
      <c r="Q45" s="23"/>
      <c r="R45" s="23"/>
      <c r="S45" s="3"/>
    </row>
    <row r="46" spans="1:19" ht="27.75" customHeight="1">
      <c r="A46" s="25" t="s">
        <v>217</v>
      </c>
      <c r="B46" s="8">
        <v>1</v>
      </c>
      <c r="C46" s="11" t="s">
        <v>56</v>
      </c>
      <c r="D46" s="10">
        <v>3</v>
      </c>
      <c r="E46" s="10"/>
      <c r="F46" s="10">
        <v>32</v>
      </c>
      <c r="G46" s="10">
        <v>24</v>
      </c>
      <c r="H46" s="10">
        <v>8</v>
      </c>
      <c r="I46" s="7">
        <f t="shared" si="1"/>
        <v>6</v>
      </c>
      <c r="J46" s="23">
        <v>4</v>
      </c>
      <c r="K46" s="23">
        <v>5</v>
      </c>
      <c r="L46" s="23">
        <f>F49+F46+F47+F50+F48</f>
        <v>152</v>
      </c>
      <c r="M46" s="23">
        <f>G49+G46+G47+G50+G48</f>
        <v>120</v>
      </c>
      <c r="N46" s="23">
        <f>H49+H46+H47+H50+H48</f>
        <v>32</v>
      </c>
      <c r="O46" s="23">
        <v>3</v>
      </c>
      <c r="P46" s="23">
        <v>2</v>
      </c>
      <c r="Q46" s="23">
        <v>30</v>
      </c>
      <c r="R46" s="23"/>
      <c r="S46" s="3"/>
    </row>
    <row r="47" spans="1:19" ht="27.75" customHeight="1">
      <c r="A47" s="25"/>
      <c r="B47" s="8">
        <v>2</v>
      </c>
      <c r="C47" s="11" t="s">
        <v>57</v>
      </c>
      <c r="D47" s="10">
        <v>3</v>
      </c>
      <c r="E47" s="10"/>
      <c r="F47" s="10">
        <v>40</v>
      </c>
      <c r="G47" s="10">
        <v>32</v>
      </c>
      <c r="H47" s="10">
        <v>8</v>
      </c>
      <c r="I47" s="7">
        <f t="shared" si="1"/>
        <v>8</v>
      </c>
      <c r="J47" s="23"/>
      <c r="K47" s="23"/>
      <c r="L47" s="23"/>
      <c r="M47" s="23"/>
      <c r="N47" s="23"/>
      <c r="O47" s="23"/>
      <c r="P47" s="23"/>
      <c r="Q47" s="23"/>
      <c r="R47" s="23"/>
      <c r="S47" s="3"/>
    </row>
    <row r="48" spans="1:19" ht="27.75" customHeight="1">
      <c r="A48" s="25"/>
      <c r="B48" s="8">
        <v>3</v>
      </c>
      <c r="C48" s="11" t="s">
        <v>59</v>
      </c>
      <c r="D48" s="10">
        <v>3</v>
      </c>
      <c r="E48" s="10"/>
      <c r="F48" s="10">
        <v>32</v>
      </c>
      <c r="G48" s="10">
        <v>24</v>
      </c>
      <c r="H48" s="10">
        <v>8</v>
      </c>
      <c r="I48" s="7">
        <f t="shared" si="1"/>
        <v>6</v>
      </c>
      <c r="J48" s="23"/>
      <c r="K48" s="23"/>
      <c r="L48" s="23"/>
      <c r="M48" s="23"/>
      <c r="N48" s="23"/>
      <c r="O48" s="23"/>
      <c r="P48" s="23"/>
      <c r="Q48" s="23"/>
      <c r="R48" s="23"/>
      <c r="S48" s="3"/>
    </row>
    <row r="49" spans="1:19" ht="27.75" customHeight="1">
      <c r="A49" s="25"/>
      <c r="B49" s="8">
        <v>4</v>
      </c>
      <c r="C49" s="11" t="s">
        <v>55</v>
      </c>
      <c r="D49" s="10"/>
      <c r="E49" s="10">
        <v>3</v>
      </c>
      <c r="F49" s="10">
        <v>20</v>
      </c>
      <c r="G49" s="10">
        <v>16</v>
      </c>
      <c r="H49" s="10">
        <v>4</v>
      </c>
      <c r="I49" s="7">
        <f t="shared" si="1"/>
        <v>4</v>
      </c>
      <c r="J49" s="23"/>
      <c r="K49" s="23"/>
      <c r="L49" s="23"/>
      <c r="M49" s="23"/>
      <c r="N49" s="23"/>
      <c r="O49" s="23"/>
      <c r="P49" s="23"/>
      <c r="Q49" s="23"/>
      <c r="R49" s="23"/>
      <c r="S49" s="3"/>
    </row>
    <row r="50" spans="1:19" ht="27.75" customHeight="1">
      <c r="A50" s="25"/>
      <c r="B50" s="8">
        <v>5</v>
      </c>
      <c r="C50" s="11" t="s">
        <v>58</v>
      </c>
      <c r="D50" s="10"/>
      <c r="E50" s="10">
        <v>3</v>
      </c>
      <c r="F50" s="10">
        <v>28</v>
      </c>
      <c r="G50" s="10">
        <v>24</v>
      </c>
      <c r="H50" s="10">
        <v>4</v>
      </c>
      <c r="I50" s="7">
        <f t="shared" si="1"/>
        <v>6</v>
      </c>
      <c r="J50" s="23"/>
      <c r="K50" s="23"/>
      <c r="L50" s="23"/>
      <c r="M50" s="23"/>
      <c r="N50" s="23"/>
      <c r="O50" s="23"/>
      <c r="P50" s="23"/>
      <c r="Q50" s="23"/>
      <c r="R50" s="23"/>
      <c r="S50" s="3"/>
    </row>
    <row r="51" spans="1:19" ht="24.75" customHeight="1">
      <c r="A51" s="25" t="s">
        <v>209</v>
      </c>
      <c r="B51" s="8">
        <v>1</v>
      </c>
      <c r="C51" s="11" t="s">
        <v>60</v>
      </c>
      <c r="D51" s="7">
        <v>3</v>
      </c>
      <c r="E51" s="7"/>
      <c r="F51" s="7">
        <v>36</v>
      </c>
      <c r="G51" s="7">
        <v>28</v>
      </c>
      <c r="H51" s="7">
        <v>8</v>
      </c>
      <c r="I51" s="7">
        <f t="shared" si="1"/>
        <v>7</v>
      </c>
      <c r="J51" s="25">
        <v>4</v>
      </c>
      <c r="K51" s="25">
        <v>6</v>
      </c>
      <c r="L51" s="25">
        <f>SUM(M51:N56)</f>
        <v>192</v>
      </c>
      <c r="M51" s="25">
        <f>SUM(G51:G56)</f>
        <v>152</v>
      </c>
      <c r="N51" s="25">
        <f>SUM(H51:H56)</f>
        <v>40</v>
      </c>
      <c r="O51" s="25">
        <v>3</v>
      </c>
      <c r="P51" s="25">
        <v>3</v>
      </c>
      <c r="Q51" s="25">
        <f>M51/4</f>
        <v>38</v>
      </c>
      <c r="R51" s="20"/>
      <c r="S51" s="3"/>
    </row>
    <row r="52" spans="1:19" ht="24.75" customHeight="1">
      <c r="A52" s="25"/>
      <c r="B52" s="8">
        <v>2</v>
      </c>
      <c r="C52" s="11" t="s">
        <v>61</v>
      </c>
      <c r="D52" s="7">
        <v>3</v>
      </c>
      <c r="E52" s="7"/>
      <c r="F52" s="7">
        <v>36</v>
      </c>
      <c r="G52" s="7">
        <v>28</v>
      </c>
      <c r="H52" s="7">
        <v>8</v>
      </c>
      <c r="I52" s="7">
        <f t="shared" si="1"/>
        <v>7</v>
      </c>
      <c r="J52" s="25"/>
      <c r="K52" s="25"/>
      <c r="L52" s="25"/>
      <c r="M52" s="25"/>
      <c r="N52" s="25"/>
      <c r="O52" s="25"/>
      <c r="P52" s="25"/>
      <c r="Q52" s="25"/>
      <c r="R52" s="20"/>
      <c r="S52" s="3"/>
    </row>
    <row r="53" spans="1:19" ht="24.75" customHeight="1">
      <c r="A53" s="25"/>
      <c r="B53" s="8">
        <v>3</v>
      </c>
      <c r="C53" s="11" t="s">
        <v>62</v>
      </c>
      <c r="D53" s="7">
        <v>3</v>
      </c>
      <c r="E53" s="7"/>
      <c r="F53" s="7">
        <v>40</v>
      </c>
      <c r="G53" s="7">
        <v>32</v>
      </c>
      <c r="H53" s="7">
        <v>8</v>
      </c>
      <c r="I53" s="7">
        <f t="shared" si="1"/>
        <v>8</v>
      </c>
      <c r="J53" s="25"/>
      <c r="K53" s="25"/>
      <c r="L53" s="25"/>
      <c r="M53" s="25"/>
      <c r="N53" s="25"/>
      <c r="O53" s="25"/>
      <c r="P53" s="25"/>
      <c r="Q53" s="25"/>
      <c r="R53" s="20"/>
      <c r="S53" s="3"/>
    </row>
    <row r="54" spans="1:19" ht="24.75" customHeight="1">
      <c r="A54" s="25"/>
      <c r="B54" s="8">
        <v>4</v>
      </c>
      <c r="C54" s="11" t="s">
        <v>63</v>
      </c>
      <c r="D54" s="7"/>
      <c r="E54" s="7">
        <v>3</v>
      </c>
      <c r="F54" s="7">
        <v>32</v>
      </c>
      <c r="G54" s="7">
        <v>24</v>
      </c>
      <c r="H54" s="7">
        <v>8</v>
      </c>
      <c r="I54" s="7">
        <f t="shared" si="1"/>
        <v>6</v>
      </c>
      <c r="J54" s="25"/>
      <c r="K54" s="25"/>
      <c r="L54" s="25"/>
      <c r="M54" s="25"/>
      <c r="N54" s="25"/>
      <c r="O54" s="25"/>
      <c r="P54" s="25"/>
      <c r="Q54" s="25"/>
      <c r="R54" s="20"/>
      <c r="S54" s="3"/>
    </row>
    <row r="55" spans="1:19" ht="24.75" customHeight="1">
      <c r="A55" s="25"/>
      <c r="B55" s="8">
        <v>5</v>
      </c>
      <c r="C55" s="11" t="s">
        <v>64</v>
      </c>
      <c r="D55" s="7"/>
      <c r="E55" s="7">
        <v>3</v>
      </c>
      <c r="F55" s="7">
        <v>20</v>
      </c>
      <c r="G55" s="7">
        <v>16</v>
      </c>
      <c r="H55" s="7">
        <v>4</v>
      </c>
      <c r="I55" s="7">
        <f t="shared" si="1"/>
        <v>4</v>
      </c>
      <c r="J55" s="25"/>
      <c r="K55" s="25"/>
      <c r="L55" s="25"/>
      <c r="M55" s="25"/>
      <c r="N55" s="25"/>
      <c r="O55" s="25"/>
      <c r="P55" s="25"/>
      <c r="Q55" s="25"/>
      <c r="R55" s="20"/>
      <c r="S55" s="3"/>
    </row>
    <row r="56" spans="1:256" s="1" customFormat="1" ht="24.75" customHeight="1">
      <c r="A56" s="25"/>
      <c r="B56" s="8">
        <v>6</v>
      </c>
      <c r="C56" s="11" t="s">
        <v>65</v>
      </c>
      <c r="D56" s="7"/>
      <c r="E56" s="7">
        <v>3</v>
      </c>
      <c r="F56" s="7">
        <v>28</v>
      </c>
      <c r="G56" s="7">
        <v>24</v>
      </c>
      <c r="H56" s="7">
        <v>4</v>
      </c>
      <c r="I56" s="7">
        <f t="shared" si="1"/>
        <v>6</v>
      </c>
      <c r="J56" s="25"/>
      <c r="K56" s="25"/>
      <c r="L56" s="25"/>
      <c r="M56" s="25"/>
      <c r="N56" s="25"/>
      <c r="O56" s="25"/>
      <c r="P56" s="25"/>
      <c r="Q56" s="25"/>
      <c r="R56" s="20"/>
      <c r="S56" s="3"/>
      <c r="IN56"/>
      <c r="IO56"/>
      <c r="IP56"/>
      <c r="IQ56"/>
      <c r="IR56"/>
      <c r="IS56"/>
      <c r="IT56"/>
      <c r="IU56"/>
      <c r="IV56"/>
    </row>
    <row r="57" spans="1:256" s="1" customFormat="1" ht="24.75" customHeight="1">
      <c r="A57" s="25" t="s">
        <v>218</v>
      </c>
      <c r="B57" s="8">
        <v>1</v>
      </c>
      <c r="C57" s="11" t="s">
        <v>18</v>
      </c>
      <c r="D57" s="10">
        <v>3</v>
      </c>
      <c r="E57" s="10"/>
      <c r="F57" s="10">
        <v>32</v>
      </c>
      <c r="G57" s="10">
        <v>24</v>
      </c>
      <c r="H57" s="10">
        <v>8</v>
      </c>
      <c r="I57" s="7">
        <f t="shared" si="1"/>
        <v>6</v>
      </c>
      <c r="J57" s="25">
        <v>4</v>
      </c>
      <c r="K57" s="25">
        <v>8</v>
      </c>
      <c r="L57" s="25">
        <f>F57+F58+F59+F60+F61+F62+F63+F64</f>
        <v>198</v>
      </c>
      <c r="M57" s="25">
        <f>G57+G58+G59+G60+G61+G62+G63+G64</f>
        <v>162</v>
      </c>
      <c r="N57" s="25">
        <f>H57+H58+H59+H60+H61+H62+H63+H64</f>
        <v>36</v>
      </c>
      <c r="O57" s="25">
        <v>3</v>
      </c>
      <c r="P57" s="25">
        <v>5</v>
      </c>
      <c r="Q57" s="25">
        <f>M57/J57</f>
        <v>40.5</v>
      </c>
      <c r="R57" s="20"/>
      <c r="S57" s="3"/>
      <c r="IN57"/>
      <c r="IO57"/>
      <c r="IP57"/>
      <c r="IQ57"/>
      <c r="IR57"/>
      <c r="IS57"/>
      <c r="IT57"/>
      <c r="IU57"/>
      <c r="IV57"/>
    </row>
    <row r="58" spans="1:256" s="1" customFormat="1" ht="24.75" customHeight="1">
      <c r="A58" s="25"/>
      <c r="B58" s="8">
        <v>2</v>
      </c>
      <c r="C58" s="11" t="s">
        <v>20</v>
      </c>
      <c r="D58" s="10">
        <v>3</v>
      </c>
      <c r="E58" s="10"/>
      <c r="F58" s="10">
        <v>32</v>
      </c>
      <c r="G58" s="10">
        <v>26</v>
      </c>
      <c r="H58" s="10">
        <v>6</v>
      </c>
      <c r="I58" s="7">
        <v>7</v>
      </c>
      <c r="J58" s="25"/>
      <c r="K58" s="25"/>
      <c r="L58" s="25"/>
      <c r="M58" s="25"/>
      <c r="N58" s="25"/>
      <c r="O58" s="25"/>
      <c r="P58" s="25"/>
      <c r="Q58" s="25"/>
      <c r="R58" s="20"/>
      <c r="S58" s="3"/>
      <c r="IN58"/>
      <c r="IO58"/>
      <c r="IP58"/>
      <c r="IQ58"/>
      <c r="IR58"/>
      <c r="IS58"/>
      <c r="IT58"/>
      <c r="IU58"/>
      <c r="IV58"/>
    </row>
    <row r="59" spans="1:256" s="1" customFormat="1" ht="24.75" customHeight="1">
      <c r="A59" s="25"/>
      <c r="B59" s="8">
        <v>3</v>
      </c>
      <c r="C59" s="11" t="s">
        <v>22</v>
      </c>
      <c r="D59" s="10">
        <v>3</v>
      </c>
      <c r="E59" s="10"/>
      <c r="F59" s="10">
        <v>24</v>
      </c>
      <c r="G59" s="10">
        <v>20</v>
      </c>
      <c r="H59" s="10">
        <v>4</v>
      </c>
      <c r="I59" s="7">
        <f aca="true" t="shared" si="2" ref="I59:I66">G59/4</f>
        <v>5</v>
      </c>
      <c r="J59" s="25"/>
      <c r="K59" s="25"/>
      <c r="L59" s="25"/>
      <c r="M59" s="25"/>
      <c r="N59" s="25"/>
      <c r="O59" s="25"/>
      <c r="P59" s="25"/>
      <c r="Q59" s="25"/>
      <c r="R59" s="20"/>
      <c r="S59" s="3"/>
      <c r="IN59"/>
      <c r="IO59"/>
      <c r="IP59"/>
      <c r="IQ59"/>
      <c r="IR59"/>
      <c r="IS59"/>
      <c r="IT59"/>
      <c r="IU59"/>
      <c r="IV59"/>
    </row>
    <row r="60" spans="1:256" s="1" customFormat="1" ht="24.75" customHeight="1">
      <c r="A60" s="25"/>
      <c r="B60" s="8">
        <v>4</v>
      </c>
      <c r="C60" s="11" t="s">
        <v>66</v>
      </c>
      <c r="D60" s="10"/>
      <c r="E60" s="10">
        <v>3</v>
      </c>
      <c r="F60" s="10">
        <v>20</v>
      </c>
      <c r="G60" s="10">
        <v>16</v>
      </c>
      <c r="H60" s="10">
        <v>4</v>
      </c>
      <c r="I60" s="7">
        <f t="shared" si="2"/>
        <v>4</v>
      </c>
      <c r="J60" s="25"/>
      <c r="K60" s="25"/>
      <c r="L60" s="25"/>
      <c r="M60" s="25"/>
      <c r="N60" s="25"/>
      <c r="O60" s="25"/>
      <c r="P60" s="25"/>
      <c r="Q60" s="25"/>
      <c r="R60" s="20"/>
      <c r="S60" s="3"/>
      <c r="IN60"/>
      <c r="IO60"/>
      <c r="IP60"/>
      <c r="IQ60"/>
      <c r="IR60"/>
      <c r="IS60"/>
      <c r="IT60"/>
      <c r="IU60"/>
      <c r="IV60"/>
    </row>
    <row r="61" spans="1:256" s="1" customFormat="1" ht="24.75" customHeight="1">
      <c r="A61" s="25"/>
      <c r="B61" s="8">
        <v>5</v>
      </c>
      <c r="C61" s="11" t="s">
        <v>32</v>
      </c>
      <c r="D61" s="10"/>
      <c r="E61" s="10">
        <v>3</v>
      </c>
      <c r="F61" s="10">
        <v>24</v>
      </c>
      <c r="G61" s="10">
        <v>20</v>
      </c>
      <c r="H61" s="10">
        <v>4</v>
      </c>
      <c r="I61" s="7">
        <f t="shared" si="2"/>
        <v>5</v>
      </c>
      <c r="J61" s="25"/>
      <c r="K61" s="25"/>
      <c r="L61" s="25"/>
      <c r="M61" s="25"/>
      <c r="N61" s="25"/>
      <c r="O61" s="25"/>
      <c r="P61" s="25"/>
      <c r="Q61" s="25"/>
      <c r="R61" s="20"/>
      <c r="S61" s="3"/>
      <c r="IN61"/>
      <c r="IO61"/>
      <c r="IP61"/>
      <c r="IQ61"/>
      <c r="IR61"/>
      <c r="IS61"/>
      <c r="IT61"/>
      <c r="IU61"/>
      <c r="IV61"/>
    </row>
    <row r="62" spans="1:256" s="1" customFormat="1" ht="24.75" customHeight="1">
      <c r="A62" s="25"/>
      <c r="B62" s="8">
        <v>6</v>
      </c>
      <c r="C62" s="11" t="s">
        <v>67</v>
      </c>
      <c r="D62" s="10"/>
      <c r="E62" s="10">
        <v>3</v>
      </c>
      <c r="F62" s="10">
        <v>28</v>
      </c>
      <c r="G62" s="10">
        <v>24</v>
      </c>
      <c r="H62" s="10">
        <v>4</v>
      </c>
      <c r="I62" s="7">
        <f t="shared" si="2"/>
        <v>6</v>
      </c>
      <c r="J62" s="25"/>
      <c r="K62" s="25"/>
      <c r="L62" s="25"/>
      <c r="M62" s="25"/>
      <c r="N62" s="25"/>
      <c r="O62" s="25"/>
      <c r="P62" s="25"/>
      <c r="Q62" s="25"/>
      <c r="R62" s="20"/>
      <c r="S62" s="3"/>
      <c r="IN62"/>
      <c r="IO62"/>
      <c r="IP62"/>
      <c r="IQ62"/>
      <c r="IR62"/>
      <c r="IS62"/>
      <c r="IT62"/>
      <c r="IU62"/>
      <c r="IV62"/>
    </row>
    <row r="63" spans="1:256" s="1" customFormat="1" ht="24.75" customHeight="1">
      <c r="A63" s="25"/>
      <c r="B63" s="8">
        <v>7</v>
      </c>
      <c r="C63" s="11" t="s">
        <v>68</v>
      </c>
      <c r="D63" s="10"/>
      <c r="E63" s="10">
        <v>3</v>
      </c>
      <c r="F63" s="10">
        <v>28</v>
      </c>
      <c r="G63" s="10">
        <v>24</v>
      </c>
      <c r="H63" s="10">
        <v>4</v>
      </c>
      <c r="I63" s="7">
        <f t="shared" si="2"/>
        <v>6</v>
      </c>
      <c r="J63" s="25"/>
      <c r="K63" s="25"/>
      <c r="L63" s="25"/>
      <c r="M63" s="25"/>
      <c r="N63" s="25"/>
      <c r="O63" s="25"/>
      <c r="P63" s="25"/>
      <c r="Q63" s="25"/>
      <c r="R63" s="20"/>
      <c r="S63" s="3"/>
      <c r="IN63"/>
      <c r="IO63"/>
      <c r="IP63"/>
      <c r="IQ63"/>
      <c r="IR63"/>
      <c r="IS63"/>
      <c r="IT63"/>
      <c r="IU63"/>
      <c r="IV63"/>
    </row>
    <row r="64" spans="1:256" s="1" customFormat="1" ht="24.75" customHeight="1">
      <c r="A64" s="25"/>
      <c r="B64" s="8">
        <v>8</v>
      </c>
      <c r="C64" s="11" t="s">
        <v>69</v>
      </c>
      <c r="D64" s="10"/>
      <c r="E64" s="10">
        <v>3</v>
      </c>
      <c r="F64" s="10">
        <v>10</v>
      </c>
      <c r="G64" s="10">
        <v>8</v>
      </c>
      <c r="H64" s="10">
        <v>2</v>
      </c>
      <c r="I64" s="7">
        <f t="shared" si="2"/>
        <v>2</v>
      </c>
      <c r="J64" s="25"/>
      <c r="K64" s="25"/>
      <c r="L64" s="25"/>
      <c r="M64" s="25"/>
      <c r="N64" s="25"/>
      <c r="O64" s="25"/>
      <c r="P64" s="25"/>
      <c r="Q64" s="25"/>
      <c r="R64" s="20"/>
      <c r="S64" s="3"/>
      <c r="IN64"/>
      <c r="IO64"/>
      <c r="IP64"/>
      <c r="IQ64"/>
      <c r="IR64"/>
      <c r="IS64"/>
      <c r="IT64"/>
      <c r="IU64"/>
      <c r="IV64"/>
    </row>
    <row r="65" spans="1:256" s="1" customFormat="1" ht="24.75" customHeight="1">
      <c r="A65" s="25" t="s">
        <v>210</v>
      </c>
      <c r="B65" s="8">
        <v>1</v>
      </c>
      <c r="C65" s="11" t="s">
        <v>70</v>
      </c>
      <c r="D65" s="10">
        <v>3</v>
      </c>
      <c r="E65" s="10"/>
      <c r="F65" s="10">
        <v>28</v>
      </c>
      <c r="G65" s="10">
        <v>24</v>
      </c>
      <c r="H65" s="10">
        <v>4</v>
      </c>
      <c r="I65" s="7">
        <f t="shared" si="2"/>
        <v>6</v>
      </c>
      <c r="J65" s="25">
        <v>4</v>
      </c>
      <c r="K65" s="25">
        <v>9</v>
      </c>
      <c r="L65" s="25">
        <v>236</v>
      </c>
      <c r="M65" s="25">
        <v>198</v>
      </c>
      <c r="N65" s="25">
        <v>38</v>
      </c>
      <c r="O65" s="25">
        <v>3</v>
      </c>
      <c r="P65" s="25">
        <v>6</v>
      </c>
      <c r="Q65" s="25">
        <f>M65/4</f>
        <v>49.5</v>
      </c>
      <c r="R65" s="20"/>
      <c r="S65" s="3"/>
      <c r="IN65"/>
      <c r="IO65"/>
      <c r="IP65"/>
      <c r="IQ65"/>
      <c r="IR65"/>
      <c r="IS65"/>
      <c r="IT65"/>
      <c r="IU65"/>
      <c r="IV65"/>
    </row>
    <row r="66" spans="1:256" s="1" customFormat="1" ht="24.75" customHeight="1">
      <c r="A66" s="25"/>
      <c r="B66" s="8">
        <v>2</v>
      </c>
      <c r="C66" s="11" t="s">
        <v>71</v>
      </c>
      <c r="D66" s="7">
        <v>3</v>
      </c>
      <c r="E66" s="7"/>
      <c r="F66" s="7">
        <v>28</v>
      </c>
      <c r="G66" s="7">
        <v>24</v>
      </c>
      <c r="H66" s="7">
        <v>4</v>
      </c>
      <c r="I66" s="7">
        <f t="shared" si="2"/>
        <v>6</v>
      </c>
      <c r="J66" s="25"/>
      <c r="K66" s="25"/>
      <c r="L66" s="25"/>
      <c r="M66" s="25"/>
      <c r="N66" s="25"/>
      <c r="O66" s="25"/>
      <c r="P66" s="25"/>
      <c r="Q66" s="25"/>
      <c r="R66" s="20"/>
      <c r="S66" s="3"/>
      <c r="IN66"/>
      <c r="IO66"/>
      <c r="IP66"/>
      <c r="IQ66"/>
      <c r="IR66"/>
      <c r="IS66"/>
      <c r="IT66"/>
      <c r="IU66"/>
      <c r="IV66"/>
    </row>
    <row r="67" spans="1:256" s="1" customFormat="1" ht="24.75" customHeight="1">
      <c r="A67" s="25"/>
      <c r="B67" s="8">
        <v>3</v>
      </c>
      <c r="C67" s="11" t="s">
        <v>20</v>
      </c>
      <c r="D67" s="10">
        <v>3</v>
      </c>
      <c r="E67" s="10"/>
      <c r="F67" s="10">
        <v>32</v>
      </c>
      <c r="G67" s="10">
        <v>26</v>
      </c>
      <c r="H67" s="10">
        <v>6</v>
      </c>
      <c r="I67" s="7">
        <v>7</v>
      </c>
      <c r="J67" s="25"/>
      <c r="K67" s="25"/>
      <c r="L67" s="25"/>
      <c r="M67" s="25"/>
      <c r="N67" s="25"/>
      <c r="O67" s="25"/>
      <c r="P67" s="25"/>
      <c r="Q67" s="25"/>
      <c r="R67" s="20"/>
      <c r="S67" s="3"/>
      <c r="IN67"/>
      <c r="IO67"/>
      <c r="IP67"/>
      <c r="IQ67"/>
      <c r="IR67"/>
      <c r="IS67"/>
      <c r="IT67"/>
      <c r="IU67"/>
      <c r="IV67"/>
    </row>
    <row r="68" spans="1:256" s="1" customFormat="1" ht="24.75" customHeight="1">
      <c r="A68" s="25"/>
      <c r="B68" s="8">
        <v>4</v>
      </c>
      <c r="C68" s="11" t="s">
        <v>32</v>
      </c>
      <c r="D68" s="10"/>
      <c r="E68" s="10">
        <v>3</v>
      </c>
      <c r="F68" s="10">
        <v>24</v>
      </c>
      <c r="G68" s="10">
        <v>20</v>
      </c>
      <c r="H68" s="10">
        <v>4</v>
      </c>
      <c r="I68" s="7">
        <f aca="true" t="shared" si="3" ref="I68:I73">G68/4</f>
        <v>5</v>
      </c>
      <c r="J68" s="25"/>
      <c r="K68" s="25"/>
      <c r="L68" s="25"/>
      <c r="M68" s="25"/>
      <c r="N68" s="25"/>
      <c r="O68" s="25"/>
      <c r="P68" s="25"/>
      <c r="Q68" s="25"/>
      <c r="R68" s="20"/>
      <c r="S68" s="3"/>
      <c r="IN68"/>
      <c r="IO68"/>
      <c r="IP68"/>
      <c r="IQ68"/>
      <c r="IR68"/>
      <c r="IS68"/>
      <c r="IT68"/>
      <c r="IU68"/>
      <c r="IV68"/>
    </row>
    <row r="69" spans="1:256" s="1" customFormat="1" ht="24.75" customHeight="1">
      <c r="A69" s="25"/>
      <c r="B69" s="8">
        <v>5</v>
      </c>
      <c r="C69" s="11" t="s">
        <v>30</v>
      </c>
      <c r="D69" s="10"/>
      <c r="E69" s="10">
        <v>3</v>
      </c>
      <c r="F69" s="10">
        <v>24</v>
      </c>
      <c r="G69" s="10">
        <v>20</v>
      </c>
      <c r="H69" s="10">
        <v>4</v>
      </c>
      <c r="I69" s="7">
        <f t="shared" si="3"/>
        <v>5</v>
      </c>
      <c r="J69" s="25"/>
      <c r="K69" s="25"/>
      <c r="L69" s="25"/>
      <c r="M69" s="25"/>
      <c r="N69" s="25"/>
      <c r="O69" s="25"/>
      <c r="P69" s="25"/>
      <c r="Q69" s="25"/>
      <c r="R69" s="20"/>
      <c r="S69" s="3"/>
      <c r="IN69"/>
      <c r="IO69"/>
      <c r="IP69"/>
      <c r="IQ69"/>
      <c r="IR69"/>
      <c r="IS69"/>
      <c r="IT69"/>
      <c r="IU69"/>
      <c r="IV69"/>
    </row>
    <row r="70" spans="1:256" s="1" customFormat="1" ht="24.75" customHeight="1">
      <c r="A70" s="25"/>
      <c r="B70" s="8">
        <v>6</v>
      </c>
      <c r="C70" s="11" t="s">
        <v>26</v>
      </c>
      <c r="D70" s="10"/>
      <c r="E70" s="10">
        <v>3</v>
      </c>
      <c r="F70" s="10">
        <v>24</v>
      </c>
      <c r="G70" s="10">
        <v>20</v>
      </c>
      <c r="H70" s="10">
        <v>4</v>
      </c>
      <c r="I70" s="7">
        <f t="shared" si="3"/>
        <v>5</v>
      </c>
      <c r="J70" s="25"/>
      <c r="K70" s="25"/>
      <c r="L70" s="25"/>
      <c r="M70" s="25"/>
      <c r="N70" s="25"/>
      <c r="O70" s="25"/>
      <c r="P70" s="25"/>
      <c r="Q70" s="25"/>
      <c r="R70" s="20"/>
      <c r="S70" s="3"/>
      <c r="IN70"/>
      <c r="IO70"/>
      <c r="IP70"/>
      <c r="IQ70"/>
      <c r="IR70"/>
      <c r="IS70"/>
      <c r="IT70"/>
      <c r="IU70"/>
      <c r="IV70"/>
    </row>
    <row r="71" spans="1:256" s="1" customFormat="1" ht="24.75" customHeight="1">
      <c r="A71" s="25"/>
      <c r="B71" s="8">
        <v>7</v>
      </c>
      <c r="C71" s="11" t="s">
        <v>68</v>
      </c>
      <c r="D71" s="10"/>
      <c r="E71" s="10">
        <v>3</v>
      </c>
      <c r="F71" s="10">
        <v>28</v>
      </c>
      <c r="G71" s="10">
        <v>24</v>
      </c>
      <c r="H71" s="10">
        <v>4</v>
      </c>
      <c r="I71" s="7">
        <f t="shared" si="3"/>
        <v>6</v>
      </c>
      <c r="J71" s="25"/>
      <c r="K71" s="25"/>
      <c r="L71" s="25"/>
      <c r="M71" s="25"/>
      <c r="N71" s="25"/>
      <c r="O71" s="25"/>
      <c r="P71" s="25"/>
      <c r="Q71" s="25"/>
      <c r="R71" s="20"/>
      <c r="S71" s="3"/>
      <c r="IN71"/>
      <c r="IO71"/>
      <c r="IP71"/>
      <c r="IQ71"/>
      <c r="IR71"/>
      <c r="IS71"/>
      <c r="IT71"/>
      <c r="IU71"/>
      <c r="IV71"/>
    </row>
    <row r="72" spans="1:256" s="1" customFormat="1" ht="24.75" customHeight="1">
      <c r="A72" s="25"/>
      <c r="B72" s="8">
        <v>8</v>
      </c>
      <c r="C72" s="11" t="s">
        <v>67</v>
      </c>
      <c r="D72" s="10"/>
      <c r="E72" s="10">
        <v>3</v>
      </c>
      <c r="F72" s="10">
        <v>28</v>
      </c>
      <c r="G72" s="10">
        <v>24</v>
      </c>
      <c r="H72" s="10">
        <v>4</v>
      </c>
      <c r="I72" s="7">
        <f t="shared" si="3"/>
        <v>6</v>
      </c>
      <c r="J72" s="25"/>
      <c r="K72" s="25"/>
      <c r="L72" s="25"/>
      <c r="M72" s="25"/>
      <c r="N72" s="25"/>
      <c r="O72" s="25"/>
      <c r="P72" s="25"/>
      <c r="Q72" s="25"/>
      <c r="R72" s="20"/>
      <c r="S72" s="3"/>
      <c r="IN72"/>
      <c r="IO72"/>
      <c r="IP72"/>
      <c r="IQ72"/>
      <c r="IR72"/>
      <c r="IS72"/>
      <c r="IT72"/>
      <c r="IU72"/>
      <c r="IV72"/>
    </row>
    <row r="73" spans="1:256" s="1" customFormat="1" ht="24.75" customHeight="1">
      <c r="A73" s="25"/>
      <c r="B73" s="8">
        <v>9</v>
      </c>
      <c r="C73" s="11" t="s">
        <v>66</v>
      </c>
      <c r="D73" s="10"/>
      <c r="E73" s="10">
        <v>3</v>
      </c>
      <c r="F73" s="10">
        <v>20</v>
      </c>
      <c r="G73" s="10">
        <v>16</v>
      </c>
      <c r="H73" s="10">
        <v>4</v>
      </c>
      <c r="I73" s="7">
        <f t="shared" si="3"/>
        <v>4</v>
      </c>
      <c r="J73" s="25"/>
      <c r="K73" s="25"/>
      <c r="L73" s="25"/>
      <c r="M73" s="25"/>
      <c r="N73" s="25"/>
      <c r="O73" s="25"/>
      <c r="P73" s="25"/>
      <c r="Q73" s="25"/>
      <c r="R73" s="20"/>
      <c r="S73" s="3"/>
      <c r="IN73"/>
      <c r="IO73"/>
      <c r="IP73"/>
      <c r="IQ73"/>
      <c r="IR73"/>
      <c r="IS73"/>
      <c r="IT73"/>
      <c r="IU73"/>
      <c r="IV73"/>
    </row>
    <row r="74" spans="1:256" s="1" customFormat="1" ht="24.75" customHeight="1">
      <c r="A74" s="25" t="s">
        <v>211</v>
      </c>
      <c r="B74" s="8">
        <v>1</v>
      </c>
      <c r="C74" s="11" t="s">
        <v>72</v>
      </c>
      <c r="D74" s="10">
        <v>3</v>
      </c>
      <c r="E74" s="10"/>
      <c r="F74" s="10">
        <v>32</v>
      </c>
      <c r="G74" s="10">
        <v>24</v>
      </c>
      <c r="H74" s="10">
        <v>8</v>
      </c>
      <c r="I74" s="7">
        <f aca="true" t="shared" si="4" ref="I74:I103">G74/4</f>
        <v>6</v>
      </c>
      <c r="J74" s="25">
        <v>4</v>
      </c>
      <c r="K74" s="25">
        <v>5</v>
      </c>
      <c r="L74" s="25">
        <f>SUM(M74:N78)</f>
        <v>132</v>
      </c>
      <c r="M74" s="25">
        <f>SUM(G74:G78)</f>
        <v>104</v>
      </c>
      <c r="N74" s="25">
        <f>SUM(H74:H78)</f>
        <v>28</v>
      </c>
      <c r="O74" s="25">
        <v>2</v>
      </c>
      <c r="P74" s="25">
        <v>3</v>
      </c>
      <c r="Q74" s="25">
        <f>M74/4</f>
        <v>26</v>
      </c>
      <c r="R74" s="20"/>
      <c r="S74" s="3"/>
      <c r="IN74"/>
      <c r="IO74"/>
      <c r="IP74"/>
      <c r="IQ74"/>
      <c r="IR74"/>
      <c r="IS74"/>
      <c r="IT74"/>
      <c r="IU74"/>
      <c r="IV74"/>
    </row>
    <row r="75" spans="1:256" s="1" customFormat="1" ht="24.75" customHeight="1">
      <c r="A75" s="25"/>
      <c r="B75" s="8">
        <v>2</v>
      </c>
      <c r="C75" s="11" t="s">
        <v>74</v>
      </c>
      <c r="D75" s="10">
        <v>3</v>
      </c>
      <c r="E75" s="10"/>
      <c r="F75" s="10">
        <v>32</v>
      </c>
      <c r="G75" s="10">
        <v>24</v>
      </c>
      <c r="H75" s="10">
        <v>8</v>
      </c>
      <c r="I75" s="7">
        <f>G75/4</f>
        <v>6</v>
      </c>
      <c r="J75" s="25"/>
      <c r="K75" s="25"/>
      <c r="L75" s="25"/>
      <c r="M75" s="25"/>
      <c r="N75" s="25"/>
      <c r="O75" s="25"/>
      <c r="P75" s="25"/>
      <c r="Q75" s="25"/>
      <c r="R75" s="20"/>
      <c r="S75" s="3"/>
      <c r="IN75"/>
      <c r="IO75"/>
      <c r="IP75"/>
      <c r="IQ75"/>
      <c r="IR75"/>
      <c r="IS75"/>
      <c r="IT75"/>
      <c r="IU75"/>
      <c r="IV75"/>
    </row>
    <row r="76" spans="1:256" s="1" customFormat="1" ht="24.75" customHeight="1">
      <c r="A76" s="25"/>
      <c r="B76" s="8">
        <v>3</v>
      </c>
      <c r="C76" s="11" t="s">
        <v>32</v>
      </c>
      <c r="D76" s="10"/>
      <c r="E76" s="10">
        <v>3</v>
      </c>
      <c r="F76" s="10">
        <v>24</v>
      </c>
      <c r="G76" s="10">
        <v>20</v>
      </c>
      <c r="H76" s="10">
        <v>4</v>
      </c>
      <c r="I76" s="7">
        <f t="shared" si="4"/>
        <v>5</v>
      </c>
      <c r="J76" s="25"/>
      <c r="K76" s="25"/>
      <c r="L76" s="25"/>
      <c r="M76" s="25"/>
      <c r="N76" s="25"/>
      <c r="O76" s="25"/>
      <c r="P76" s="25"/>
      <c r="Q76" s="25"/>
      <c r="R76" s="20"/>
      <c r="S76" s="3"/>
      <c r="IN76"/>
      <c r="IO76"/>
      <c r="IP76"/>
      <c r="IQ76"/>
      <c r="IR76"/>
      <c r="IS76"/>
      <c r="IT76"/>
      <c r="IU76"/>
      <c r="IV76"/>
    </row>
    <row r="77" spans="1:256" s="1" customFormat="1" ht="24.75" customHeight="1">
      <c r="A77" s="25"/>
      <c r="B77" s="8">
        <v>4</v>
      </c>
      <c r="C77" s="11" t="s">
        <v>73</v>
      </c>
      <c r="D77" s="10"/>
      <c r="E77" s="10">
        <v>3</v>
      </c>
      <c r="F77" s="10">
        <v>24</v>
      </c>
      <c r="G77" s="10">
        <v>20</v>
      </c>
      <c r="H77" s="10">
        <v>4</v>
      </c>
      <c r="I77" s="7">
        <f t="shared" si="4"/>
        <v>5</v>
      </c>
      <c r="J77" s="25"/>
      <c r="K77" s="25"/>
      <c r="L77" s="25"/>
      <c r="M77" s="25"/>
      <c r="N77" s="25"/>
      <c r="O77" s="25"/>
      <c r="P77" s="25"/>
      <c r="Q77" s="25"/>
      <c r="R77" s="20"/>
      <c r="S77" s="3"/>
      <c r="IN77"/>
      <c r="IO77"/>
      <c r="IP77"/>
      <c r="IQ77"/>
      <c r="IR77"/>
      <c r="IS77"/>
      <c r="IT77"/>
      <c r="IU77"/>
      <c r="IV77"/>
    </row>
    <row r="78" spans="1:256" s="1" customFormat="1" ht="24.75" customHeight="1">
      <c r="A78" s="25"/>
      <c r="B78" s="8">
        <v>5</v>
      </c>
      <c r="C78" s="11" t="s">
        <v>75</v>
      </c>
      <c r="D78" s="10"/>
      <c r="E78" s="10">
        <v>3</v>
      </c>
      <c r="F78" s="10">
        <v>20</v>
      </c>
      <c r="G78" s="10">
        <v>16</v>
      </c>
      <c r="H78" s="10">
        <v>4</v>
      </c>
      <c r="I78" s="7">
        <f aca="true" t="shared" si="5" ref="I78:I83">G78/4</f>
        <v>4</v>
      </c>
      <c r="J78" s="25"/>
      <c r="K78" s="25"/>
      <c r="L78" s="25"/>
      <c r="M78" s="25"/>
      <c r="N78" s="25"/>
      <c r="O78" s="25"/>
      <c r="P78" s="25"/>
      <c r="Q78" s="25"/>
      <c r="R78" s="20"/>
      <c r="S78" s="3"/>
      <c r="IN78"/>
      <c r="IO78"/>
      <c r="IP78"/>
      <c r="IQ78"/>
      <c r="IR78"/>
      <c r="IS78"/>
      <c r="IT78"/>
      <c r="IU78"/>
      <c r="IV78"/>
    </row>
    <row r="79" spans="1:256" s="1" customFormat="1" ht="24.75" customHeight="1">
      <c r="A79" s="25" t="s">
        <v>212</v>
      </c>
      <c r="B79" s="8">
        <v>1</v>
      </c>
      <c r="C79" s="11" t="s">
        <v>77</v>
      </c>
      <c r="D79" s="10">
        <v>3</v>
      </c>
      <c r="E79" s="10"/>
      <c r="F79" s="10">
        <v>20</v>
      </c>
      <c r="G79" s="10">
        <v>16</v>
      </c>
      <c r="H79" s="10">
        <v>4</v>
      </c>
      <c r="I79" s="7">
        <f t="shared" si="5"/>
        <v>4</v>
      </c>
      <c r="J79" s="25">
        <v>4</v>
      </c>
      <c r="K79" s="25">
        <v>7</v>
      </c>
      <c r="L79" s="25">
        <f>SUM(M79:N85)</f>
        <v>180</v>
      </c>
      <c r="M79" s="25">
        <f>SUM(G79:G85)</f>
        <v>148</v>
      </c>
      <c r="N79" s="25">
        <f>SUM(H79:H85)</f>
        <v>32</v>
      </c>
      <c r="O79" s="25">
        <v>3</v>
      </c>
      <c r="P79" s="25">
        <v>4</v>
      </c>
      <c r="Q79" s="25">
        <f>M79/4</f>
        <v>37</v>
      </c>
      <c r="R79" s="20"/>
      <c r="S79" s="3"/>
      <c r="IN79"/>
      <c r="IO79"/>
      <c r="IP79"/>
      <c r="IQ79"/>
      <c r="IR79"/>
      <c r="IS79"/>
      <c r="IT79"/>
      <c r="IU79"/>
      <c r="IV79"/>
    </row>
    <row r="80" spans="1:256" s="1" customFormat="1" ht="24.75" customHeight="1">
      <c r="A80" s="25"/>
      <c r="B80" s="8">
        <v>2</v>
      </c>
      <c r="C80" s="11" t="s">
        <v>71</v>
      </c>
      <c r="D80" s="10">
        <v>3</v>
      </c>
      <c r="E80" s="10"/>
      <c r="F80" s="10">
        <v>28</v>
      </c>
      <c r="G80" s="10">
        <v>24</v>
      </c>
      <c r="H80" s="10">
        <v>4</v>
      </c>
      <c r="I80" s="7">
        <f t="shared" si="5"/>
        <v>6</v>
      </c>
      <c r="J80" s="25"/>
      <c r="K80" s="25"/>
      <c r="L80" s="25"/>
      <c r="M80" s="25"/>
      <c r="N80" s="25"/>
      <c r="O80" s="25"/>
      <c r="P80" s="25"/>
      <c r="Q80" s="25"/>
      <c r="R80" s="20"/>
      <c r="S80" s="3"/>
      <c r="IN80"/>
      <c r="IO80"/>
      <c r="IP80"/>
      <c r="IQ80"/>
      <c r="IR80"/>
      <c r="IS80"/>
      <c r="IT80"/>
      <c r="IU80"/>
      <c r="IV80"/>
    </row>
    <row r="81" spans="1:256" s="1" customFormat="1" ht="24.75" customHeight="1">
      <c r="A81" s="25"/>
      <c r="B81" s="8">
        <v>3</v>
      </c>
      <c r="C81" s="11" t="s">
        <v>29</v>
      </c>
      <c r="D81" s="10">
        <v>3</v>
      </c>
      <c r="E81" s="10"/>
      <c r="F81" s="10">
        <v>28</v>
      </c>
      <c r="G81" s="10">
        <v>24</v>
      </c>
      <c r="H81" s="10">
        <v>4</v>
      </c>
      <c r="I81" s="7">
        <f t="shared" si="5"/>
        <v>6</v>
      </c>
      <c r="J81" s="25"/>
      <c r="K81" s="25"/>
      <c r="L81" s="25"/>
      <c r="M81" s="25"/>
      <c r="N81" s="25"/>
      <c r="O81" s="25"/>
      <c r="P81" s="25"/>
      <c r="Q81" s="25"/>
      <c r="R81" s="20"/>
      <c r="S81" s="3"/>
      <c r="IN81"/>
      <c r="IO81"/>
      <c r="IP81"/>
      <c r="IQ81"/>
      <c r="IR81"/>
      <c r="IS81"/>
      <c r="IT81"/>
      <c r="IU81"/>
      <c r="IV81"/>
    </row>
    <row r="82" spans="1:256" s="1" customFormat="1" ht="24.75" customHeight="1">
      <c r="A82" s="25"/>
      <c r="B82" s="8">
        <v>4</v>
      </c>
      <c r="C82" s="11" t="s">
        <v>76</v>
      </c>
      <c r="D82" s="10"/>
      <c r="E82" s="10">
        <v>3</v>
      </c>
      <c r="F82" s="10">
        <v>20</v>
      </c>
      <c r="G82" s="10">
        <v>16</v>
      </c>
      <c r="H82" s="10">
        <v>4</v>
      </c>
      <c r="I82" s="7">
        <f t="shared" si="5"/>
        <v>4</v>
      </c>
      <c r="J82" s="25"/>
      <c r="K82" s="25"/>
      <c r="L82" s="25"/>
      <c r="M82" s="25"/>
      <c r="N82" s="25"/>
      <c r="O82" s="25"/>
      <c r="P82" s="25"/>
      <c r="Q82" s="25"/>
      <c r="R82" s="20"/>
      <c r="S82" s="3"/>
      <c r="IN82"/>
      <c r="IO82"/>
      <c r="IP82"/>
      <c r="IQ82"/>
      <c r="IR82"/>
      <c r="IS82"/>
      <c r="IT82"/>
      <c r="IU82"/>
      <c r="IV82"/>
    </row>
    <row r="83" spans="1:256" s="1" customFormat="1" ht="24.75" customHeight="1">
      <c r="A83" s="25"/>
      <c r="B83" s="8">
        <v>5</v>
      </c>
      <c r="C83" s="11" t="s">
        <v>30</v>
      </c>
      <c r="D83" s="10"/>
      <c r="E83" s="10">
        <v>3</v>
      </c>
      <c r="F83" s="10">
        <v>28</v>
      </c>
      <c r="G83" s="10">
        <v>24</v>
      </c>
      <c r="H83" s="10">
        <v>4</v>
      </c>
      <c r="I83" s="7">
        <f t="shared" si="5"/>
        <v>6</v>
      </c>
      <c r="J83" s="25"/>
      <c r="K83" s="25"/>
      <c r="L83" s="25"/>
      <c r="M83" s="25"/>
      <c r="N83" s="25"/>
      <c r="O83" s="25"/>
      <c r="P83" s="25"/>
      <c r="Q83" s="25"/>
      <c r="R83" s="20"/>
      <c r="S83" s="3"/>
      <c r="IN83"/>
      <c r="IO83"/>
      <c r="IP83"/>
      <c r="IQ83"/>
      <c r="IR83"/>
      <c r="IS83"/>
      <c r="IT83"/>
      <c r="IU83"/>
      <c r="IV83"/>
    </row>
    <row r="84" spans="1:256" s="1" customFormat="1" ht="24.75" customHeight="1">
      <c r="A84" s="25"/>
      <c r="B84" s="8">
        <v>6</v>
      </c>
      <c r="C84" s="11" t="s">
        <v>78</v>
      </c>
      <c r="D84" s="10"/>
      <c r="E84" s="10">
        <v>3</v>
      </c>
      <c r="F84" s="10">
        <v>32</v>
      </c>
      <c r="G84" s="10">
        <v>24</v>
      </c>
      <c r="H84" s="10">
        <v>8</v>
      </c>
      <c r="I84" s="7">
        <f t="shared" si="4"/>
        <v>6</v>
      </c>
      <c r="J84" s="25"/>
      <c r="K84" s="25"/>
      <c r="L84" s="25"/>
      <c r="M84" s="25"/>
      <c r="N84" s="25"/>
      <c r="O84" s="25"/>
      <c r="P84" s="25"/>
      <c r="Q84" s="25"/>
      <c r="R84" s="20"/>
      <c r="S84" s="3"/>
      <c r="IN84"/>
      <c r="IO84"/>
      <c r="IP84"/>
      <c r="IQ84"/>
      <c r="IR84"/>
      <c r="IS84"/>
      <c r="IT84"/>
      <c r="IU84"/>
      <c r="IV84"/>
    </row>
    <row r="85" spans="1:256" s="1" customFormat="1" ht="24.75" customHeight="1">
      <c r="A85" s="25"/>
      <c r="B85" s="8">
        <v>7</v>
      </c>
      <c r="C85" s="11" t="s">
        <v>32</v>
      </c>
      <c r="D85" s="10"/>
      <c r="E85" s="10">
        <v>3</v>
      </c>
      <c r="F85" s="10">
        <v>24</v>
      </c>
      <c r="G85" s="10">
        <v>20</v>
      </c>
      <c r="H85" s="10">
        <v>4</v>
      </c>
      <c r="I85" s="7">
        <f t="shared" si="4"/>
        <v>5</v>
      </c>
      <c r="J85" s="25"/>
      <c r="K85" s="25"/>
      <c r="L85" s="25"/>
      <c r="M85" s="25"/>
      <c r="N85" s="25"/>
      <c r="O85" s="25"/>
      <c r="P85" s="25"/>
      <c r="Q85" s="25"/>
      <c r="R85" s="20"/>
      <c r="S85" s="3"/>
      <c r="IN85"/>
      <c r="IO85"/>
      <c r="IP85"/>
      <c r="IQ85"/>
      <c r="IR85"/>
      <c r="IS85"/>
      <c r="IT85"/>
      <c r="IU85"/>
      <c r="IV85"/>
    </row>
    <row r="86" spans="1:256" s="1" customFormat="1" ht="24.75" customHeight="1">
      <c r="A86" s="25" t="s">
        <v>213</v>
      </c>
      <c r="B86" s="18">
        <v>1</v>
      </c>
      <c r="C86" s="11" t="s">
        <v>79</v>
      </c>
      <c r="D86" s="10">
        <v>3</v>
      </c>
      <c r="E86" s="10"/>
      <c r="F86" s="10">
        <v>28</v>
      </c>
      <c r="G86" s="10">
        <v>20</v>
      </c>
      <c r="H86" s="10">
        <v>8</v>
      </c>
      <c r="I86" s="7">
        <f>G86/4</f>
        <v>5</v>
      </c>
      <c r="J86" s="25">
        <v>4</v>
      </c>
      <c r="K86" s="25">
        <v>5</v>
      </c>
      <c r="L86" s="25">
        <f>SUM(M86:N90)</f>
        <v>144</v>
      </c>
      <c r="M86" s="25">
        <f>SUM(G86:G90)</f>
        <v>110</v>
      </c>
      <c r="N86" s="25">
        <f>SUM(H86:H90)</f>
        <v>34</v>
      </c>
      <c r="O86" s="25">
        <v>3</v>
      </c>
      <c r="P86" s="25">
        <v>2</v>
      </c>
      <c r="Q86" s="25">
        <f>M86/4</f>
        <v>27.5</v>
      </c>
      <c r="R86" s="20"/>
      <c r="S86" s="3"/>
      <c r="IN86"/>
      <c r="IO86"/>
      <c r="IP86"/>
      <c r="IQ86"/>
      <c r="IR86"/>
      <c r="IS86"/>
      <c r="IT86"/>
      <c r="IU86"/>
      <c r="IV86"/>
    </row>
    <row r="87" spans="1:256" s="1" customFormat="1" ht="24.75" customHeight="1">
      <c r="A87" s="25"/>
      <c r="B87" s="8">
        <v>2</v>
      </c>
      <c r="C87" s="11" t="s">
        <v>80</v>
      </c>
      <c r="D87" s="10">
        <v>3</v>
      </c>
      <c r="E87" s="10"/>
      <c r="F87" s="10">
        <v>28</v>
      </c>
      <c r="G87" s="10">
        <v>20</v>
      </c>
      <c r="H87" s="10">
        <v>8</v>
      </c>
      <c r="I87" s="7">
        <f>G87/4</f>
        <v>5</v>
      </c>
      <c r="J87" s="25"/>
      <c r="K87" s="25"/>
      <c r="L87" s="25"/>
      <c r="M87" s="25"/>
      <c r="N87" s="25"/>
      <c r="O87" s="25"/>
      <c r="P87" s="25"/>
      <c r="Q87" s="25"/>
      <c r="R87" s="20"/>
      <c r="S87" s="3"/>
      <c r="IN87"/>
      <c r="IO87"/>
      <c r="IP87"/>
      <c r="IQ87"/>
      <c r="IR87"/>
      <c r="IS87"/>
      <c r="IT87"/>
      <c r="IU87"/>
      <c r="IV87"/>
    </row>
    <row r="88" spans="1:256" s="1" customFormat="1" ht="24.75" customHeight="1">
      <c r="A88" s="25"/>
      <c r="B88" s="18">
        <v>3</v>
      </c>
      <c r="C88" s="11" t="s">
        <v>81</v>
      </c>
      <c r="D88" s="10">
        <v>3</v>
      </c>
      <c r="E88" s="10"/>
      <c r="F88" s="10">
        <v>32</v>
      </c>
      <c r="G88" s="10">
        <v>24</v>
      </c>
      <c r="H88" s="10">
        <v>8</v>
      </c>
      <c r="I88" s="7">
        <f>G88/4</f>
        <v>6</v>
      </c>
      <c r="J88" s="25"/>
      <c r="K88" s="25"/>
      <c r="L88" s="25"/>
      <c r="M88" s="25"/>
      <c r="N88" s="25"/>
      <c r="O88" s="25"/>
      <c r="P88" s="25"/>
      <c r="Q88" s="25"/>
      <c r="R88" s="20"/>
      <c r="S88" s="3"/>
      <c r="IN88"/>
      <c r="IO88"/>
      <c r="IP88"/>
      <c r="IQ88"/>
      <c r="IR88"/>
      <c r="IS88"/>
      <c r="IT88"/>
      <c r="IU88"/>
      <c r="IV88"/>
    </row>
    <row r="89" spans="1:256" s="1" customFormat="1" ht="24.75" customHeight="1">
      <c r="A89" s="25"/>
      <c r="B89" s="8">
        <v>4</v>
      </c>
      <c r="C89" s="11" t="s">
        <v>32</v>
      </c>
      <c r="D89" s="10"/>
      <c r="E89" s="10">
        <v>3</v>
      </c>
      <c r="F89" s="10">
        <v>24</v>
      </c>
      <c r="G89" s="10">
        <v>20</v>
      </c>
      <c r="H89" s="10">
        <v>4</v>
      </c>
      <c r="I89" s="7">
        <f>G89/4</f>
        <v>5</v>
      </c>
      <c r="J89" s="25"/>
      <c r="K89" s="25"/>
      <c r="L89" s="25"/>
      <c r="M89" s="25"/>
      <c r="N89" s="25"/>
      <c r="O89" s="25"/>
      <c r="P89" s="25"/>
      <c r="Q89" s="25"/>
      <c r="R89" s="20"/>
      <c r="S89" s="3"/>
      <c r="IN89"/>
      <c r="IO89"/>
      <c r="IP89"/>
      <c r="IQ89"/>
      <c r="IR89"/>
      <c r="IS89"/>
      <c r="IT89"/>
      <c r="IU89"/>
      <c r="IV89"/>
    </row>
    <row r="90" spans="1:256" s="1" customFormat="1" ht="24.75" customHeight="1">
      <c r="A90" s="25"/>
      <c r="B90" s="18">
        <v>5</v>
      </c>
      <c r="C90" s="11" t="s">
        <v>53</v>
      </c>
      <c r="D90" s="10"/>
      <c r="E90" s="10">
        <v>3</v>
      </c>
      <c r="F90" s="10">
        <v>32</v>
      </c>
      <c r="G90" s="10">
        <v>26</v>
      </c>
      <c r="H90" s="10">
        <v>6</v>
      </c>
      <c r="I90" s="7">
        <v>7</v>
      </c>
      <c r="J90" s="25"/>
      <c r="K90" s="25"/>
      <c r="L90" s="25"/>
      <c r="M90" s="25"/>
      <c r="N90" s="25"/>
      <c r="O90" s="25"/>
      <c r="P90" s="25"/>
      <c r="Q90" s="25"/>
      <c r="R90" s="20"/>
      <c r="S90" s="3"/>
      <c r="IN90"/>
      <c r="IO90"/>
      <c r="IP90"/>
      <c r="IQ90"/>
      <c r="IR90"/>
      <c r="IS90"/>
      <c r="IT90"/>
      <c r="IU90"/>
      <c r="IV90"/>
    </row>
    <row r="91" spans="1:18" s="2" customFormat="1" ht="24.75" customHeight="1">
      <c r="A91" s="25" t="s">
        <v>214</v>
      </c>
      <c r="B91" s="8">
        <v>1</v>
      </c>
      <c r="C91" s="11" t="s">
        <v>58</v>
      </c>
      <c r="D91" s="7">
        <v>3</v>
      </c>
      <c r="E91" s="7"/>
      <c r="F91" s="7">
        <v>40</v>
      </c>
      <c r="G91" s="7">
        <v>32</v>
      </c>
      <c r="H91" s="7">
        <v>8</v>
      </c>
      <c r="I91" s="7">
        <f t="shared" si="4"/>
        <v>8</v>
      </c>
      <c r="J91" s="25">
        <v>4</v>
      </c>
      <c r="K91" s="25">
        <v>6</v>
      </c>
      <c r="L91" s="25">
        <f>SUM(M91:N96)</f>
        <v>192</v>
      </c>
      <c r="M91" s="25">
        <f>SUM(G91:G96)</f>
        <v>152</v>
      </c>
      <c r="N91" s="25">
        <f>SUM(H91:H96)</f>
        <v>40</v>
      </c>
      <c r="O91" s="25">
        <v>3</v>
      </c>
      <c r="P91" s="25">
        <v>3</v>
      </c>
      <c r="Q91" s="25">
        <f>M91/4</f>
        <v>38</v>
      </c>
      <c r="R91" s="20"/>
    </row>
    <row r="92" spans="1:18" s="2" customFormat="1" ht="24.75" customHeight="1">
      <c r="A92" s="25"/>
      <c r="B92" s="8">
        <v>2</v>
      </c>
      <c r="C92" s="11" t="s">
        <v>82</v>
      </c>
      <c r="D92" s="7">
        <v>3</v>
      </c>
      <c r="E92" s="7"/>
      <c r="F92" s="10">
        <v>32</v>
      </c>
      <c r="G92" s="10">
        <v>24</v>
      </c>
      <c r="H92" s="10">
        <v>8</v>
      </c>
      <c r="I92" s="7">
        <f t="shared" si="4"/>
        <v>6</v>
      </c>
      <c r="J92" s="25"/>
      <c r="K92" s="25"/>
      <c r="L92" s="25"/>
      <c r="M92" s="25"/>
      <c r="N92" s="25"/>
      <c r="O92" s="25"/>
      <c r="P92" s="25"/>
      <c r="Q92" s="25"/>
      <c r="R92" s="20"/>
    </row>
    <row r="93" spans="1:18" s="2" customFormat="1" ht="24.75" customHeight="1">
      <c r="A93" s="25"/>
      <c r="B93" s="8">
        <v>3</v>
      </c>
      <c r="C93" s="11" t="s">
        <v>83</v>
      </c>
      <c r="D93" s="7">
        <v>3</v>
      </c>
      <c r="E93" s="7"/>
      <c r="F93" s="10">
        <v>32</v>
      </c>
      <c r="G93" s="10">
        <v>24</v>
      </c>
      <c r="H93" s="10">
        <v>8</v>
      </c>
      <c r="I93" s="7">
        <f t="shared" si="4"/>
        <v>6</v>
      </c>
      <c r="J93" s="25"/>
      <c r="K93" s="25"/>
      <c r="L93" s="25"/>
      <c r="M93" s="25"/>
      <c r="N93" s="25"/>
      <c r="O93" s="25"/>
      <c r="P93" s="25"/>
      <c r="Q93" s="25"/>
      <c r="R93" s="20"/>
    </row>
    <row r="94" spans="1:18" s="2" customFormat="1" ht="24.75" customHeight="1">
      <c r="A94" s="25"/>
      <c r="B94" s="8">
        <v>4</v>
      </c>
      <c r="C94" s="11" t="s">
        <v>84</v>
      </c>
      <c r="D94" s="7"/>
      <c r="E94" s="7">
        <v>3</v>
      </c>
      <c r="F94" s="7">
        <v>40</v>
      </c>
      <c r="G94" s="7">
        <v>32</v>
      </c>
      <c r="H94" s="7">
        <v>8</v>
      </c>
      <c r="I94" s="7">
        <f t="shared" si="4"/>
        <v>8</v>
      </c>
      <c r="J94" s="25"/>
      <c r="K94" s="25"/>
      <c r="L94" s="25"/>
      <c r="M94" s="25"/>
      <c r="N94" s="25"/>
      <c r="O94" s="25"/>
      <c r="P94" s="25"/>
      <c r="Q94" s="25"/>
      <c r="R94" s="20"/>
    </row>
    <row r="95" spans="1:18" s="2" customFormat="1" ht="24.75" customHeight="1">
      <c r="A95" s="25"/>
      <c r="B95" s="8">
        <v>5</v>
      </c>
      <c r="C95" s="11" t="s">
        <v>85</v>
      </c>
      <c r="D95" s="7"/>
      <c r="E95" s="7">
        <v>3</v>
      </c>
      <c r="F95" s="10">
        <v>24</v>
      </c>
      <c r="G95" s="10">
        <v>20</v>
      </c>
      <c r="H95" s="10">
        <v>4</v>
      </c>
      <c r="I95" s="7">
        <f t="shared" si="4"/>
        <v>5</v>
      </c>
      <c r="J95" s="25"/>
      <c r="K95" s="25"/>
      <c r="L95" s="25"/>
      <c r="M95" s="25"/>
      <c r="N95" s="25"/>
      <c r="O95" s="25"/>
      <c r="P95" s="25"/>
      <c r="Q95" s="25"/>
      <c r="R95" s="20"/>
    </row>
    <row r="96" spans="1:18" s="2" customFormat="1" ht="24.75" customHeight="1">
      <c r="A96" s="25"/>
      <c r="B96" s="8">
        <v>6</v>
      </c>
      <c r="C96" s="11" t="s">
        <v>86</v>
      </c>
      <c r="D96" s="7"/>
      <c r="E96" s="7">
        <v>3</v>
      </c>
      <c r="F96" s="10">
        <v>24</v>
      </c>
      <c r="G96" s="10">
        <v>20</v>
      </c>
      <c r="H96" s="10">
        <v>4</v>
      </c>
      <c r="I96" s="7">
        <f t="shared" si="4"/>
        <v>5</v>
      </c>
      <c r="J96" s="25"/>
      <c r="K96" s="25"/>
      <c r="L96" s="25"/>
      <c r="M96" s="25"/>
      <c r="N96" s="25"/>
      <c r="O96" s="25"/>
      <c r="P96" s="25"/>
      <c r="Q96" s="25"/>
      <c r="R96" s="20"/>
    </row>
    <row r="97" spans="1:18" s="2" customFormat="1" ht="27" customHeight="1">
      <c r="A97" s="25" t="s">
        <v>215</v>
      </c>
      <c r="B97" s="8">
        <v>1</v>
      </c>
      <c r="C97" s="11" t="s">
        <v>87</v>
      </c>
      <c r="D97" s="10">
        <v>3</v>
      </c>
      <c r="E97" s="10"/>
      <c r="F97" s="10">
        <v>20</v>
      </c>
      <c r="G97" s="10">
        <v>16</v>
      </c>
      <c r="H97" s="10">
        <v>4</v>
      </c>
      <c r="I97" s="7">
        <f t="shared" si="4"/>
        <v>4</v>
      </c>
      <c r="J97" s="23">
        <v>4</v>
      </c>
      <c r="K97" s="23">
        <v>7</v>
      </c>
      <c r="L97" s="23">
        <f>F97+F98+F100+F101+F99+F102+F103</f>
        <v>210</v>
      </c>
      <c r="M97" s="23">
        <f>G97+G98+G100+G101+G99+G102+G103</f>
        <v>176</v>
      </c>
      <c r="N97" s="23">
        <f>H97+H98+H100+H101+H99+H102+H103</f>
        <v>34</v>
      </c>
      <c r="O97" s="23">
        <v>3</v>
      </c>
      <c r="P97" s="23">
        <v>4</v>
      </c>
      <c r="Q97" s="23">
        <f>M97/4</f>
        <v>44</v>
      </c>
      <c r="R97" s="23"/>
    </row>
    <row r="98" spans="1:18" s="2" customFormat="1" ht="27" customHeight="1">
      <c r="A98" s="25"/>
      <c r="B98" s="8">
        <v>2</v>
      </c>
      <c r="C98" s="11" t="s">
        <v>88</v>
      </c>
      <c r="D98" s="10">
        <v>3</v>
      </c>
      <c r="E98" s="10"/>
      <c r="F98" s="10">
        <v>42</v>
      </c>
      <c r="G98" s="10">
        <v>36</v>
      </c>
      <c r="H98" s="10">
        <v>6</v>
      </c>
      <c r="I98" s="7">
        <f t="shared" si="4"/>
        <v>9</v>
      </c>
      <c r="J98" s="23"/>
      <c r="K98" s="23"/>
      <c r="L98" s="23"/>
      <c r="M98" s="23"/>
      <c r="N98" s="23"/>
      <c r="O98" s="23"/>
      <c r="P98" s="23"/>
      <c r="Q98" s="23"/>
      <c r="R98" s="23"/>
    </row>
    <row r="99" spans="1:18" s="2" customFormat="1" ht="27" customHeight="1">
      <c r="A99" s="25"/>
      <c r="B99" s="8">
        <v>3</v>
      </c>
      <c r="C99" s="11" t="s">
        <v>90</v>
      </c>
      <c r="D99" s="10">
        <v>3</v>
      </c>
      <c r="E99" s="10"/>
      <c r="F99" s="10">
        <v>46</v>
      </c>
      <c r="G99" s="10">
        <v>40</v>
      </c>
      <c r="H99" s="10">
        <v>6</v>
      </c>
      <c r="I99" s="7">
        <f>G99/4</f>
        <v>10</v>
      </c>
      <c r="J99" s="23"/>
      <c r="K99" s="23"/>
      <c r="L99" s="23"/>
      <c r="M99" s="23"/>
      <c r="N99" s="23"/>
      <c r="O99" s="23"/>
      <c r="P99" s="23"/>
      <c r="Q99" s="23"/>
      <c r="R99" s="23"/>
    </row>
    <row r="100" spans="1:18" s="2" customFormat="1" ht="27" customHeight="1">
      <c r="A100" s="25"/>
      <c r="B100" s="8">
        <v>4</v>
      </c>
      <c r="C100" s="11" t="s">
        <v>89</v>
      </c>
      <c r="D100" s="10"/>
      <c r="E100" s="10">
        <v>3</v>
      </c>
      <c r="F100" s="10">
        <v>42</v>
      </c>
      <c r="G100" s="10">
        <v>36</v>
      </c>
      <c r="H100" s="10">
        <v>6</v>
      </c>
      <c r="I100" s="7">
        <f t="shared" si="4"/>
        <v>9</v>
      </c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s="2" customFormat="1" ht="27" customHeight="1">
      <c r="A101" s="25"/>
      <c r="B101" s="8">
        <v>5</v>
      </c>
      <c r="C101" s="11" t="s">
        <v>65</v>
      </c>
      <c r="D101" s="10"/>
      <c r="E101" s="10">
        <v>3</v>
      </c>
      <c r="F101" s="10">
        <v>28</v>
      </c>
      <c r="G101" s="10">
        <v>24</v>
      </c>
      <c r="H101" s="10">
        <v>4</v>
      </c>
      <c r="I101" s="7">
        <f t="shared" si="4"/>
        <v>6</v>
      </c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s="2" customFormat="1" ht="27" customHeight="1">
      <c r="A102" s="25"/>
      <c r="B102" s="8">
        <v>6</v>
      </c>
      <c r="C102" s="11" t="s">
        <v>91</v>
      </c>
      <c r="D102" s="10"/>
      <c r="E102" s="10">
        <v>3</v>
      </c>
      <c r="F102" s="10">
        <v>16</v>
      </c>
      <c r="G102" s="10">
        <v>12</v>
      </c>
      <c r="H102" s="10">
        <v>4</v>
      </c>
      <c r="I102" s="7">
        <f t="shared" si="4"/>
        <v>3</v>
      </c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s="2" customFormat="1" ht="27" customHeight="1">
      <c r="A103" s="25"/>
      <c r="B103" s="8">
        <v>7</v>
      </c>
      <c r="C103" s="11" t="s">
        <v>92</v>
      </c>
      <c r="D103" s="10"/>
      <c r="E103" s="10">
        <v>3</v>
      </c>
      <c r="F103" s="10">
        <v>16</v>
      </c>
      <c r="G103" s="10">
        <v>12</v>
      </c>
      <c r="H103" s="10">
        <v>4</v>
      </c>
      <c r="I103" s="7">
        <f t="shared" si="4"/>
        <v>3</v>
      </c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256" s="1" customFormat="1" ht="27" customHeight="1">
      <c r="A104" s="25" t="s">
        <v>216</v>
      </c>
      <c r="B104" s="8">
        <v>1</v>
      </c>
      <c r="C104" s="11" t="s">
        <v>46</v>
      </c>
      <c r="D104" s="7">
        <v>3</v>
      </c>
      <c r="E104" s="7"/>
      <c r="F104" s="7">
        <v>32</v>
      </c>
      <c r="G104" s="7">
        <v>24</v>
      </c>
      <c r="H104" s="7">
        <v>8</v>
      </c>
      <c r="I104" s="7">
        <f>G104/4</f>
        <v>6</v>
      </c>
      <c r="J104" s="25">
        <v>4</v>
      </c>
      <c r="K104" s="25">
        <v>7</v>
      </c>
      <c r="L104" s="25">
        <f>F108+F104+F106+F107+F105+F109+F110</f>
        <v>204</v>
      </c>
      <c r="M104" s="25">
        <f>G108+G104+G106+G107+G105+G109+G110</f>
        <v>162</v>
      </c>
      <c r="N104" s="25">
        <f>H108+H104+H106+H107+H105+H109+H110</f>
        <v>42</v>
      </c>
      <c r="O104" s="25">
        <v>2</v>
      </c>
      <c r="P104" s="25">
        <v>5</v>
      </c>
      <c r="Q104" s="25">
        <f>M104/J104</f>
        <v>40.5</v>
      </c>
      <c r="R104" s="20"/>
      <c r="S104" s="3"/>
      <c r="IN104"/>
      <c r="IO104"/>
      <c r="IP104"/>
      <c r="IQ104"/>
      <c r="IR104"/>
      <c r="IS104"/>
      <c r="IT104"/>
      <c r="IU104"/>
      <c r="IV104"/>
    </row>
    <row r="105" spans="1:256" s="1" customFormat="1" ht="27" customHeight="1">
      <c r="A105" s="25"/>
      <c r="B105" s="8">
        <v>2</v>
      </c>
      <c r="C105" s="11" t="s">
        <v>95</v>
      </c>
      <c r="D105" s="7">
        <v>3</v>
      </c>
      <c r="E105" s="7"/>
      <c r="F105" s="7">
        <v>32</v>
      </c>
      <c r="G105" s="7">
        <v>24</v>
      </c>
      <c r="H105" s="7">
        <v>8</v>
      </c>
      <c r="I105" s="7">
        <f>G105/4</f>
        <v>6</v>
      </c>
      <c r="J105" s="25"/>
      <c r="K105" s="25"/>
      <c r="L105" s="25"/>
      <c r="M105" s="25"/>
      <c r="N105" s="25"/>
      <c r="O105" s="25"/>
      <c r="P105" s="25"/>
      <c r="Q105" s="25"/>
      <c r="R105" s="20"/>
      <c r="S105" s="3"/>
      <c r="IN105"/>
      <c r="IO105"/>
      <c r="IP105"/>
      <c r="IQ105"/>
      <c r="IR105"/>
      <c r="IS105"/>
      <c r="IT105"/>
      <c r="IU105"/>
      <c r="IV105"/>
    </row>
    <row r="106" spans="1:256" s="1" customFormat="1" ht="27" customHeight="1">
      <c r="A106" s="25"/>
      <c r="B106" s="8">
        <v>3</v>
      </c>
      <c r="C106" s="11" t="s">
        <v>93</v>
      </c>
      <c r="D106" s="7"/>
      <c r="E106" s="7">
        <v>3</v>
      </c>
      <c r="F106" s="7">
        <v>32</v>
      </c>
      <c r="G106" s="7">
        <v>26</v>
      </c>
      <c r="H106" s="7">
        <v>6</v>
      </c>
      <c r="I106" s="7">
        <v>7</v>
      </c>
      <c r="J106" s="25"/>
      <c r="K106" s="25"/>
      <c r="L106" s="25"/>
      <c r="M106" s="25"/>
      <c r="N106" s="25"/>
      <c r="O106" s="25"/>
      <c r="P106" s="25"/>
      <c r="Q106" s="25"/>
      <c r="R106" s="20"/>
      <c r="S106" s="3"/>
      <c r="IN106"/>
      <c r="IO106"/>
      <c r="IP106"/>
      <c r="IQ106"/>
      <c r="IR106"/>
      <c r="IS106"/>
      <c r="IT106"/>
      <c r="IU106"/>
      <c r="IV106"/>
    </row>
    <row r="107" spans="1:256" s="1" customFormat="1" ht="27" customHeight="1">
      <c r="A107" s="25"/>
      <c r="B107" s="8">
        <v>4</v>
      </c>
      <c r="C107" s="11" t="s">
        <v>94</v>
      </c>
      <c r="D107" s="7"/>
      <c r="E107" s="7">
        <v>3</v>
      </c>
      <c r="F107" s="7">
        <v>32</v>
      </c>
      <c r="G107" s="7">
        <v>24</v>
      </c>
      <c r="H107" s="7">
        <v>8</v>
      </c>
      <c r="I107" s="7">
        <f>G107/4</f>
        <v>6</v>
      </c>
      <c r="J107" s="25"/>
      <c r="K107" s="25"/>
      <c r="L107" s="25"/>
      <c r="M107" s="25"/>
      <c r="N107" s="25"/>
      <c r="O107" s="25"/>
      <c r="P107" s="25"/>
      <c r="Q107" s="25"/>
      <c r="R107" s="20"/>
      <c r="S107" s="3"/>
      <c r="IN107"/>
      <c r="IO107"/>
      <c r="IP107"/>
      <c r="IQ107"/>
      <c r="IR107"/>
      <c r="IS107"/>
      <c r="IT107"/>
      <c r="IU107"/>
      <c r="IV107"/>
    </row>
    <row r="108" spans="1:256" s="1" customFormat="1" ht="27" customHeight="1">
      <c r="A108" s="25"/>
      <c r="B108" s="8">
        <v>5</v>
      </c>
      <c r="C108" s="11" t="s">
        <v>32</v>
      </c>
      <c r="D108" s="7"/>
      <c r="E108" s="7">
        <v>3</v>
      </c>
      <c r="F108" s="7">
        <v>24</v>
      </c>
      <c r="G108" s="7">
        <v>20</v>
      </c>
      <c r="H108" s="7">
        <v>4</v>
      </c>
      <c r="I108" s="7">
        <f>G108/4</f>
        <v>5</v>
      </c>
      <c r="J108" s="25"/>
      <c r="K108" s="25"/>
      <c r="L108" s="25"/>
      <c r="M108" s="25"/>
      <c r="N108" s="25"/>
      <c r="O108" s="25"/>
      <c r="P108" s="25"/>
      <c r="Q108" s="25"/>
      <c r="R108" s="20"/>
      <c r="S108" s="3"/>
      <c r="IN108"/>
      <c r="IO108"/>
      <c r="IP108"/>
      <c r="IQ108"/>
      <c r="IR108"/>
      <c r="IS108"/>
      <c r="IT108"/>
      <c r="IU108"/>
      <c r="IV108"/>
    </row>
    <row r="109" spans="1:256" s="1" customFormat="1" ht="27" customHeight="1">
      <c r="A109" s="25"/>
      <c r="B109" s="8">
        <v>6</v>
      </c>
      <c r="C109" s="12" t="s">
        <v>96</v>
      </c>
      <c r="D109" s="7"/>
      <c r="E109" s="7">
        <v>3</v>
      </c>
      <c r="F109" s="7">
        <v>24</v>
      </c>
      <c r="G109" s="7">
        <v>20</v>
      </c>
      <c r="H109" s="7">
        <v>4</v>
      </c>
      <c r="I109" s="7">
        <f>G109/4</f>
        <v>5</v>
      </c>
      <c r="J109" s="25"/>
      <c r="K109" s="25"/>
      <c r="L109" s="25"/>
      <c r="M109" s="25"/>
      <c r="N109" s="25"/>
      <c r="O109" s="25"/>
      <c r="P109" s="25"/>
      <c r="Q109" s="25"/>
      <c r="R109" s="20"/>
      <c r="S109" s="3"/>
      <c r="IN109"/>
      <c r="IO109"/>
      <c r="IP109"/>
      <c r="IQ109"/>
      <c r="IR109"/>
      <c r="IS109"/>
      <c r="IT109"/>
      <c r="IU109"/>
      <c r="IV109"/>
    </row>
    <row r="110" spans="1:256" s="1" customFormat="1" ht="27" customHeight="1">
      <c r="A110" s="25"/>
      <c r="B110" s="8">
        <v>7</v>
      </c>
      <c r="C110" s="11" t="s">
        <v>97</v>
      </c>
      <c r="D110" s="7"/>
      <c r="E110" s="7">
        <v>3</v>
      </c>
      <c r="F110" s="7">
        <v>28</v>
      </c>
      <c r="G110" s="7">
        <v>24</v>
      </c>
      <c r="H110" s="7">
        <v>4</v>
      </c>
      <c r="I110" s="7">
        <f>G110/4</f>
        <v>6</v>
      </c>
      <c r="J110" s="25"/>
      <c r="K110" s="25"/>
      <c r="L110" s="25"/>
      <c r="M110" s="25"/>
      <c r="N110" s="25"/>
      <c r="O110" s="25"/>
      <c r="P110" s="25"/>
      <c r="Q110" s="25"/>
      <c r="R110" s="20"/>
      <c r="S110" s="3"/>
      <c r="IN110"/>
      <c r="IO110"/>
      <c r="IP110"/>
      <c r="IQ110"/>
      <c r="IR110"/>
      <c r="IS110"/>
      <c r="IT110"/>
      <c r="IU110"/>
      <c r="IV110"/>
    </row>
    <row r="111" spans="1:18" s="3" customFormat="1" ht="27" customHeight="1">
      <c r="A111" s="25" t="s">
        <v>197</v>
      </c>
      <c r="B111" s="8">
        <v>1</v>
      </c>
      <c r="C111" s="11" t="s">
        <v>98</v>
      </c>
      <c r="D111" s="10">
        <v>2</v>
      </c>
      <c r="E111" s="10"/>
      <c r="F111" s="10">
        <f aca="true" t="shared" si="6" ref="F111:F117">SUM(G111+H111)</f>
        <v>32</v>
      </c>
      <c r="G111" s="10">
        <v>24</v>
      </c>
      <c r="H111" s="10">
        <v>8</v>
      </c>
      <c r="I111" s="10">
        <f aca="true" t="shared" si="7" ref="I111:I123">G111/4</f>
        <v>6</v>
      </c>
      <c r="J111" s="23">
        <v>4</v>
      </c>
      <c r="K111" s="27">
        <v>7</v>
      </c>
      <c r="L111" s="27">
        <f>SUM(F111+F112+F115+F116+F113+F114+F117)</f>
        <v>216</v>
      </c>
      <c r="M111" s="27">
        <f>M141+SUM(G111+G112+G115+G116+G113+G114+G117)</f>
        <v>164</v>
      </c>
      <c r="N111" s="27">
        <f>SUM(H111+H112+H115+H116+H113+H114+H117)</f>
        <v>52</v>
      </c>
      <c r="O111" s="27">
        <v>4</v>
      </c>
      <c r="P111" s="27">
        <v>3</v>
      </c>
      <c r="Q111" s="27">
        <f>M111/J111</f>
        <v>41</v>
      </c>
      <c r="R111" s="24"/>
    </row>
    <row r="112" spans="1:18" s="3" customFormat="1" ht="27" customHeight="1">
      <c r="A112" s="25"/>
      <c r="B112" s="8">
        <v>2</v>
      </c>
      <c r="C112" s="11" t="s">
        <v>99</v>
      </c>
      <c r="D112" s="10">
        <v>2</v>
      </c>
      <c r="E112" s="10"/>
      <c r="F112" s="10">
        <f t="shared" si="6"/>
        <v>32</v>
      </c>
      <c r="G112" s="10">
        <v>24</v>
      </c>
      <c r="H112" s="10">
        <v>8</v>
      </c>
      <c r="I112" s="10">
        <f t="shared" si="7"/>
        <v>6</v>
      </c>
      <c r="J112" s="23"/>
      <c r="K112" s="27"/>
      <c r="L112" s="27"/>
      <c r="M112" s="27"/>
      <c r="N112" s="27"/>
      <c r="O112" s="27"/>
      <c r="P112" s="27"/>
      <c r="Q112" s="27"/>
      <c r="R112" s="24"/>
    </row>
    <row r="113" spans="1:18" s="3" customFormat="1" ht="27" customHeight="1">
      <c r="A113" s="25"/>
      <c r="B113" s="8">
        <v>3</v>
      </c>
      <c r="C113" s="11" t="s">
        <v>102</v>
      </c>
      <c r="D113" s="10">
        <v>2</v>
      </c>
      <c r="E113" s="10"/>
      <c r="F113" s="10">
        <f t="shared" si="6"/>
        <v>40</v>
      </c>
      <c r="G113" s="10">
        <v>32</v>
      </c>
      <c r="H113" s="10">
        <v>8</v>
      </c>
      <c r="I113" s="10">
        <f>G113/4</f>
        <v>8</v>
      </c>
      <c r="J113" s="23"/>
      <c r="K113" s="27"/>
      <c r="L113" s="27"/>
      <c r="M113" s="27"/>
      <c r="N113" s="27"/>
      <c r="O113" s="27"/>
      <c r="P113" s="27"/>
      <c r="Q113" s="27"/>
      <c r="R113" s="24"/>
    </row>
    <row r="114" spans="1:18" s="3" customFormat="1" ht="27" customHeight="1">
      <c r="A114" s="25"/>
      <c r="B114" s="8">
        <v>4</v>
      </c>
      <c r="C114" s="11" t="s">
        <v>41</v>
      </c>
      <c r="D114" s="10">
        <v>2</v>
      </c>
      <c r="E114" s="10"/>
      <c r="F114" s="10">
        <f t="shared" si="6"/>
        <v>32</v>
      </c>
      <c r="G114" s="10">
        <v>24</v>
      </c>
      <c r="H114" s="10">
        <v>8</v>
      </c>
      <c r="I114" s="10">
        <f>G114/4</f>
        <v>6</v>
      </c>
      <c r="J114" s="23"/>
      <c r="K114" s="27"/>
      <c r="L114" s="27"/>
      <c r="M114" s="27"/>
      <c r="N114" s="27"/>
      <c r="O114" s="27"/>
      <c r="P114" s="27"/>
      <c r="Q114" s="27"/>
      <c r="R114" s="24"/>
    </row>
    <row r="115" spans="1:18" s="3" customFormat="1" ht="27" customHeight="1">
      <c r="A115" s="25"/>
      <c r="B115" s="8">
        <v>5</v>
      </c>
      <c r="C115" s="11" t="s">
        <v>100</v>
      </c>
      <c r="D115" s="10"/>
      <c r="E115" s="10">
        <v>2</v>
      </c>
      <c r="F115" s="10">
        <f t="shared" si="6"/>
        <v>28</v>
      </c>
      <c r="G115" s="10">
        <v>20</v>
      </c>
      <c r="H115" s="10">
        <v>8</v>
      </c>
      <c r="I115" s="10">
        <f>G115/4</f>
        <v>5</v>
      </c>
      <c r="J115" s="23"/>
      <c r="K115" s="27"/>
      <c r="L115" s="27"/>
      <c r="M115" s="27"/>
      <c r="N115" s="27"/>
      <c r="O115" s="27"/>
      <c r="P115" s="27"/>
      <c r="Q115" s="27"/>
      <c r="R115" s="24"/>
    </row>
    <row r="116" spans="1:18" s="3" customFormat="1" ht="27" customHeight="1">
      <c r="A116" s="25"/>
      <c r="B116" s="8">
        <v>6</v>
      </c>
      <c r="C116" s="11" t="s">
        <v>101</v>
      </c>
      <c r="D116" s="10"/>
      <c r="E116" s="10">
        <v>2</v>
      </c>
      <c r="F116" s="10">
        <f t="shared" si="6"/>
        <v>28</v>
      </c>
      <c r="G116" s="10">
        <v>20</v>
      </c>
      <c r="H116" s="10">
        <v>8</v>
      </c>
      <c r="I116" s="10">
        <f>G116/4</f>
        <v>5</v>
      </c>
      <c r="J116" s="23"/>
      <c r="K116" s="27"/>
      <c r="L116" s="27"/>
      <c r="M116" s="27"/>
      <c r="N116" s="27"/>
      <c r="O116" s="27"/>
      <c r="P116" s="27"/>
      <c r="Q116" s="27"/>
      <c r="R116" s="24"/>
    </row>
    <row r="117" spans="1:18" s="3" customFormat="1" ht="27" customHeight="1">
      <c r="A117" s="25"/>
      <c r="B117" s="8">
        <v>7</v>
      </c>
      <c r="C117" s="11" t="s">
        <v>43</v>
      </c>
      <c r="D117" s="10"/>
      <c r="E117" s="10">
        <v>2</v>
      </c>
      <c r="F117" s="10">
        <f t="shared" si="6"/>
        <v>24</v>
      </c>
      <c r="G117" s="10">
        <v>20</v>
      </c>
      <c r="H117" s="10">
        <v>4</v>
      </c>
      <c r="I117" s="10">
        <f>G117/4</f>
        <v>5</v>
      </c>
      <c r="J117" s="23"/>
      <c r="K117" s="27"/>
      <c r="L117" s="27"/>
      <c r="M117" s="27"/>
      <c r="N117" s="27"/>
      <c r="O117" s="27"/>
      <c r="P117" s="27"/>
      <c r="Q117" s="27"/>
      <c r="R117" s="24"/>
    </row>
    <row r="118" spans="1:256" s="1" customFormat="1" ht="27.75" customHeight="1">
      <c r="A118" s="25" t="s">
        <v>231</v>
      </c>
      <c r="B118" s="8">
        <v>1</v>
      </c>
      <c r="C118" s="11" t="s">
        <v>99</v>
      </c>
      <c r="D118" s="10">
        <v>2</v>
      </c>
      <c r="E118" s="10"/>
      <c r="F118" s="10">
        <v>32</v>
      </c>
      <c r="G118" s="10">
        <v>24</v>
      </c>
      <c r="H118" s="10">
        <v>8</v>
      </c>
      <c r="I118" s="10">
        <f t="shared" si="7"/>
        <v>6</v>
      </c>
      <c r="J118" s="28">
        <v>4</v>
      </c>
      <c r="K118" s="25">
        <v>7</v>
      </c>
      <c r="L118" s="25">
        <f>F118+F119+F122+F123+F120+F121+F124</f>
        <v>216</v>
      </c>
      <c r="M118" s="25">
        <f>G118+G119+G122+G123+G120+G121+G124</f>
        <v>162</v>
      </c>
      <c r="N118" s="25">
        <f>H118+H119+H122+H123+H120+H121+H124</f>
        <v>54</v>
      </c>
      <c r="O118" s="25">
        <v>4</v>
      </c>
      <c r="P118" s="25">
        <v>3</v>
      </c>
      <c r="Q118" s="25">
        <f>M118/J118</f>
        <v>40.5</v>
      </c>
      <c r="R118" s="19"/>
      <c r="S118" s="3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" customFormat="1" ht="27.75" customHeight="1">
      <c r="A119" s="25"/>
      <c r="B119" s="8">
        <v>2</v>
      </c>
      <c r="C119" s="11" t="s">
        <v>98</v>
      </c>
      <c r="D119" s="10">
        <v>2</v>
      </c>
      <c r="E119" s="10"/>
      <c r="F119" s="10">
        <v>32</v>
      </c>
      <c r="G119" s="10">
        <v>24</v>
      </c>
      <c r="H119" s="10">
        <v>8</v>
      </c>
      <c r="I119" s="10">
        <f t="shared" si="7"/>
        <v>6</v>
      </c>
      <c r="J119" s="28"/>
      <c r="K119" s="25"/>
      <c r="L119" s="25"/>
      <c r="M119" s="25"/>
      <c r="N119" s="25"/>
      <c r="O119" s="25"/>
      <c r="P119" s="25"/>
      <c r="Q119" s="25"/>
      <c r="R119" s="19"/>
      <c r="S119" s="3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" customFormat="1" ht="27.75" customHeight="1">
      <c r="A120" s="25"/>
      <c r="B120" s="8">
        <v>3</v>
      </c>
      <c r="C120" s="11" t="s">
        <v>102</v>
      </c>
      <c r="D120" s="10">
        <v>2</v>
      </c>
      <c r="E120" s="10"/>
      <c r="F120" s="10">
        <v>40</v>
      </c>
      <c r="G120" s="10">
        <v>30</v>
      </c>
      <c r="H120" s="10">
        <v>10</v>
      </c>
      <c r="I120" s="10">
        <v>8</v>
      </c>
      <c r="J120" s="28"/>
      <c r="K120" s="25"/>
      <c r="L120" s="25"/>
      <c r="M120" s="25"/>
      <c r="N120" s="25"/>
      <c r="O120" s="25"/>
      <c r="P120" s="25"/>
      <c r="Q120" s="25"/>
      <c r="R120" s="19"/>
      <c r="S120" s="3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" customFormat="1" ht="27.75" customHeight="1">
      <c r="A121" s="25"/>
      <c r="B121" s="8">
        <v>4</v>
      </c>
      <c r="C121" s="11" t="s">
        <v>41</v>
      </c>
      <c r="D121" s="10">
        <v>2</v>
      </c>
      <c r="E121" s="10"/>
      <c r="F121" s="10">
        <v>32</v>
      </c>
      <c r="G121" s="10">
        <v>24</v>
      </c>
      <c r="H121" s="10">
        <v>8</v>
      </c>
      <c r="I121" s="10">
        <f>G121/4</f>
        <v>6</v>
      </c>
      <c r="J121" s="28"/>
      <c r="K121" s="25"/>
      <c r="L121" s="25"/>
      <c r="M121" s="25"/>
      <c r="N121" s="25"/>
      <c r="O121" s="25"/>
      <c r="P121" s="25"/>
      <c r="Q121" s="25"/>
      <c r="R121" s="19"/>
      <c r="S121" s="3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" customFormat="1" ht="27.75" customHeight="1">
      <c r="A122" s="25"/>
      <c r="B122" s="8">
        <v>5</v>
      </c>
      <c r="C122" s="11" t="s">
        <v>100</v>
      </c>
      <c r="D122" s="10"/>
      <c r="E122" s="10">
        <v>2</v>
      </c>
      <c r="F122" s="10">
        <v>28</v>
      </c>
      <c r="G122" s="10">
        <v>20</v>
      </c>
      <c r="H122" s="10">
        <v>8</v>
      </c>
      <c r="I122" s="10">
        <f t="shared" si="7"/>
        <v>5</v>
      </c>
      <c r="J122" s="28"/>
      <c r="K122" s="25"/>
      <c r="L122" s="25"/>
      <c r="M122" s="25"/>
      <c r="N122" s="25"/>
      <c r="O122" s="25"/>
      <c r="P122" s="25"/>
      <c r="Q122" s="25"/>
      <c r="R122" s="19"/>
      <c r="S122" s="3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19" s="1" customFormat="1" ht="27.75" customHeight="1">
      <c r="A123" s="25"/>
      <c r="B123" s="8">
        <v>6</v>
      </c>
      <c r="C123" s="11" t="s">
        <v>101</v>
      </c>
      <c r="D123" s="10"/>
      <c r="E123" s="10">
        <v>2</v>
      </c>
      <c r="F123" s="10">
        <v>28</v>
      </c>
      <c r="G123" s="10">
        <v>20</v>
      </c>
      <c r="H123" s="10">
        <v>8</v>
      </c>
      <c r="I123" s="10">
        <f t="shared" si="7"/>
        <v>5</v>
      </c>
      <c r="J123" s="28"/>
      <c r="K123" s="25"/>
      <c r="L123" s="25"/>
      <c r="M123" s="25"/>
      <c r="N123" s="25"/>
      <c r="O123" s="25"/>
      <c r="P123" s="25"/>
      <c r="Q123" s="25"/>
      <c r="R123" s="19"/>
      <c r="S123" s="3"/>
    </row>
    <row r="124" spans="1:19" s="1" customFormat="1" ht="27.75" customHeight="1">
      <c r="A124" s="25"/>
      <c r="B124" s="8">
        <v>7</v>
      </c>
      <c r="C124" s="11" t="s">
        <v>43</v>
      </c>
      <c r="D124" s="10"/>
      <c r="E124" s="10">
        <v>2</v>
      </c>
      <c r="F124" s="10">
        <v>24</v>
      </c>
      <c r="G124" s="10">
        <v>20</v>
      </c>
      <c r="H124" s="10">
        <v>4</v>
      </c>
      <c r="I124" s="10">
        <f aca="true" t="shared" si="8" ref="I124:I139">G124/4</f>
        <v>5</v>
      </c>
      <c r="J124" s="28"/>
      <c r="K124" s="25"/>
      <c r="L124" s="25"/>
      <c r="M124" s="25"/>
      <c r="N124" s="25"/>
      <c r="O124" s="25"/>
      <c r="P124" s="25"/>
      <c r="Q124" s="25"/>
      <c r="R124" s="19"/>
      <c r="S124" s="3"/>
    </row>
    <row r="125" spans="1:256" s="1" customFormat="1" ht="27.75" customHeight="1">
      <c r="A125" s="25" t="s">
        <v>219</v>
      </c>
      <c r="B125" s="8">
        <v>1</v>
      </c>
      <c r="C125" s="9" t="s">
        <v>98</v>
      </c>
      <c r="D125" s="7">
        <v>2</v>
      </c>
      <c r="E125" s="7"/>
      <c r="F125" s="7">
        <v>32</v>
      </c>
      <c r="G125" s="7">
        <v>24</v>
      </c>
      <c r="H125" s="7">
        <v>8</v>
      </c>
      <c r="I125" s="10">
        <f aca="true" t="shared" si="9" ref="I125:I130">G125/4</f>
        <v>6</v>
      </c>
      <c r="J125" s="25">
        <v>4</v>
      </c>
      <c r="K125" s="25">
        <v>6</v>
      </c>
      <c r="L125" s="25">
        <f>F128+F125+F129+F126+F127+F130</f>
        <v>216</v>
      </c>
      <c r="M125" s="25">
        <f>G128+G125+G129+G126+G127+G130</f>
        <v>172</v>
      </c>
      <c r="N125" s="25">
        <f>H128+H125+H129+H126+H127+H130</f>
        <v>44</v>
      </c>
      <c r="O125" s="25">
        <v>3</v>
      </c>
      <c r="P125" s="25">
        <v>3</v>
      </c>
      <c r="Q125" s="25">
        <f>M125/4</f>
        <v>43</v>
      </c>
      <c r="R125" s="19"/>
      <c r="S125" s="3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" customFormat="1" ht="27.75" customHeight="1">
      <c r="A126" s="25"/>
      <c r="B126" s="8">
        <v>2</v>
      </c>
      <c r="C126" s="9" t="s">
        <v>104</v>
      </c>
      <c r="D126" s="7">
        <v>2</v>
      </c>
      <c r="E126" s="7"/>
      <c r="F126" s="7">
        <v>40</v>
      </c>
      <c r="G126" s="7">
        <v>32</v>
      </c>
      <c r="H126" s="7">
        <v>8</v>
      </c>
      <c r="I126" s="10">
        <f t="shared" si="9"/>
        <v>8</v>
      </c>
      <c r="J126" s="25"/>
      <c r="K126" s="25"/>
      <c r="L126" s="25"/>
      <c r="M126" s="25"/>
      <c r="N126" s="25"/>
      <c r="O126" s="25"/>
      <c r="P126" s="25"/>
      <c r="Q126" s="25"/>
      <c r="R126" s="19"/>
      <c r="S126" s="3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" customFormat="1" ht="27.75" customHeight="1">
      <c r="A127" s="25"/>
      <c r="B127" s="8">
        <v>3</v>
      </c>
      <c r="C127" s="9" t="s">
        <v>105</v>
      </c>
      <c r="D127" s="7">
        <v>2</v>
      </c>
      <c r="E127" s="7"/>
      <c r="F127" s="7">
        <v>40</v>
      </c>
      <c r="G127" s="7">
        <v>32</v>
      </c>
      <c r="H127" s="7">
        <v>8</v>
      </c>
      <c r="I127" s="10">
        <f t="shared" si="9"/>
        <v>8</v>
      </c>
      <c r="J127" s="25"/>
      <c r="K127" s="25"/>
      <c r="L127" s="25"/>
      <c r="M127" s="25"/>
      <c r="N127" s="25"/>
      <c r="O127" s="25"/>
      <c r="P127" s="25"/>
      <c r="Q127" s="25"/>
      <c r="R127" s="19"/>
      <c r="S127" s="3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" customFormat="1" ht="27.75" customHeight="1">
      <c r="A128" s="25"/>
      <c r="B128" s="8">
        <v>4</v>
      </c>
      <c r="C128" s="9" t="s">
        <v>100</v>
      </c>
      <c r="D128" s="7"/>
      <c r="E128" s="7">
        <v>2</v>
      </c>
      <c r="F128" s="7">
        <v>28</v>
      </c>
      <c r="G128" s="7">
        <v>20</v>
      </c>
      <c r="H128" s="7">
        <v>8</v>
      </c>
      <c r="I128" s="10">
        <f t="shared" si="9"/>
        <v>5</v>
      </c>
      <c r="J128" s="25"/>
      <c r="K128" s="25"/>
      <c r="L128" s="25"/>
      <c r="M128" s="25"/>
      <c r="N128" s="25"/>
      <c r="O128" s="25"/>
      <c r="P128" s="25"/>
      <c r="Q128" s="25"/>
      <c r="R128" s="19"/>
      <c r="S128" s="3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" customFormat="1" ht="27.75" customHeight="1">
      <c r="A129" s="25"/>
      <c r="B129" s="8">
        <v>5</v>
      </c>
      <c r="C129" s="9" t="s">
        <v>103</v>
      </c>
      <c r="D129" s="7"/>
      <c r="E129" s="7">
        <v>2</v>
      </c>
      <c r="F129" s="7">
        <v>28</v>
      </c>
      <c r="G129" s="7">
        <v>24</v>
      </c>
      <c r="H129" s="7">
        <v>4</v>
      </c>
      <c r="I129" s="10">
        <f t="shared" si="9"/>
        <v>6</v>
      </c>
      <c r="J129" s="25"/>
      <c r="K129" s="25"/>
      <c r="L129" s="25"/>
      <c r="M129" s="25"/>
      <c r="N129" s="25"/>
      <c r="O129" s="25"/>
      <c r="P129" s="25"/>
      <c r="Q129" s="25"/>
      <c r="R129" s="19"/>
      <c r="S129" s="3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" customFormat="1" ht="27.75" customHeight="1">
      <c r="A130" s="25"/>
      <c r="B130" s="8">
        <v>6</v>
      </c>
      <c r="C130" s="9" t="s">
        <v>106</v>
      </c>
      <c r="D130" s="7"/>
      <c r="E130" s="7">
        <v>2</v>
      </c>
      <c r="F130" s="7">
        <v>48</v>
      </c>
      <c r="G130" s="7">
        <v>40</v>
      </c>
      <c r="H130" s="7">
        <v>8</v>
      </c>
      <c r="I130" s="10">
        <f t="shared" si="9"/>
        <v>10</v>
      </c>
      <c r="J130" s="25"/>
      <c r="K130" s="25"/>
      <c r="L130" s="25"/>
      <c r="M130" s="25"/>
      <c r="N130" s="25"/>
      <c r="O130" s="25"/>
      <c r="P130" s="25"/>
      <c r="Q130" s="25"/>
      <c r="R130" s="19"/>
      <c r="S130" s="3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" customFormat="1" ht="27.75" customHeight="1">
      <c r="A131" s="25" t="s">
        <v>220</v>
      </c>
      <c r="B131" s="8">
        <v>1</v>
      </c>
      <c r="C131" s="9" t="s">
        <v>98</v>
      </c>
      <c r="D131" s="7">
        <v>2</v>
      </c>
      <c r="E131" s="7"/>
      <c r="F131" s="7">
        <v>32</v>
      </c>
      <c r="G131" s="7">
        <v>24</v>
      </c>
      <c r="H131" s="7">
        <v>8</v>
      </c>
      <c r="I131" s="10">
        <f t="shared" si="8"/>
        <v>6</v>
      </c>
      <c r="J131" s="25">
        <v>4</v>
      </c>
      <c r="K131" s="25">
        <v>7</v>
      </c>
      <c r="L131" s="25">
        <f>F134+F135+F131+F132+F136+F133+F137</f>
        <v>200</v>
      </c>
      <c r="M131" s="25">
        <f>G134+G135+G131+G132+G136+G133+G137</f>
        <v>156</v>
      </c>
      <c r="N131" s="25">
        <f>H134+H135+H131+H132+H136+H133+H137</f>
        <v>44</v>
      </c>
      <c r="O131" s="25">
        <v>3</v>
      </c>
      <c r="P131" s="25">
        <v>4</v>
      </c>
      <c r="Q131" s="25">
        <f>M131/4</f>
        <v>39</v>
      </c>
      <c r="R131" s="19"/>
      <c r="S131" s="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" customFormat="1" ht="27.75" customHeight="1">
      <c r="A132" s="25"/>
      <c r="B132" s="8">
        <v>2</v>
      </c>
      <c r="C132" s="9" t="s">
        <v>107</v>
      </c>
      <c r="D132" s="7">
        <v>2</v>
      </c>
      <c r="E132" s="7"/>
      <c r="F132" s="7">
        <v>40</v>
      </c>
      <c r="G132" s="7">
        <v>32</v>
      </c>
      <c r="H132" s="7">
        <v>8</v>
      </c>
      <c r="I132" s="10">
        <f t="shared" si="8"/>
        <v>8</v>
      </c>
      <c r="J132" s="25"/>
      <c r="K132" s="25"/>
      <c r="L132" s="25"/>
      <c r="M132" s="25"/>
      <c r="N132" s="25"/>
      <c r="O132" s="25"/>
      <c r="P132" s="25"/>
      <c r="Q132" s="25"/>
      <c r="R132" s="19"/>
      <c r="S132" s="3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" customFormat="1" ht="27.75" customHeight="1">
      <c r="A133" s="25"/>
      <c r="B133" s="8">
        <v>3</v>
      </c>
      <c r="C133" s="9" t="s">
        <v>109</v>
      </c>
      <c r="D133" s="7">
        <v>2</v>
      </c>
      <c r="E133" s="7"/>
      <c r="F133" s="7">
        <v>32</v>
      </c>
      <c r="G133" s="7">
        <v>24</v>
      </c>
      <c r="H133" s="7">
        <v>8</v>
      </c>
      <c r="I133" s="10">
        <f t="shared" si="8"/>
        <v>6</v>
      </c>
      <c r="J133" s="25"/>
      <c r="K133" s="25"/>
      <c r="L133" s="25"/>
      <c r="M133" s="25"/>
      <c r="N133" s="25"/>
      <c r="O133" s="25"/>
      <c r="P133" s="25"/>
      <c r="Q133" s="25"/>
      <c r="R133" s="19"/>
      <c r="S133" s="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" customFormat="1" ht="27.75" customHeight="1">
      <c r="A134" s="25"/>
      <c r="B134" s="8">
        <v>4</v>
      </c>
      <c r="C134" s="9" t="s">
        <v>101</v>
      </c>
      <c r="D134" s="7"/>
      <c r="E134" s="7">
        <v>2</v>
      </c>
      <c r="F134" s="7">
        <v>28</v>
      </c>
      <c r="G134" s="7">
        <v>20</v>
      </c>
      <c r="H134" s="7">
        <v>8</v>
      </c>
      <c r="I134" s="10">
        <f t="shared" si="8"/>
        <v>5</v>
      </c>
      <c r="J134" s="25"/>
      <c r="K134" s="25"/>
      <c r="L134" s="25"/>
      <c r="M134" s="25"/>
      <c r="N134" s="25"/>
      <c r="O134" s="25"/>
      <c r="P134" s="25"/>
      <c r="Q134" s="25"/>
      <c r="R134" s="19"/>
      <c r="S134" s="3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" customFormat="1" ht="27.75" customHeight="1">
      <c r="A135" s="25"/>
      <c r="B135" s="8">
        <v>5</v>
      </c>
      <c r="C135" s="9" t="s">
        <v>100</v>
      </c>
      <c r="D135" s="7"/>
      <c r="E135" s="7">
        <v>2</v>
      </c>
      <c r="F135" s="7">
        <v>28</v>
      </c>
      <c r="G135" s="7">
        <v>24</v>
      </c>
      <c r="H135" s="7">
        <v>4</v>
      </c>
      <c r="I135" s="10">
        <f t="shared" si="8"/>
        <v>6</v>
      </c>
      <c r="J135" s="25"/>
      <c r="K135" s="25"/>
      <c r="L135" s="25"/>
      <c r="M135" s="25"/>
      <c r="N135" s="25"/>
      <c r="O135" s="25"/>
      <c r="P135" s="25"/>
      <c r="Q135" s="25"/>
      <c r="R135" s="19"/>
      <c r="S135" s="3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19" s="1" customFormat="1" ht="27.75" customHeight="1">
      <c r="A136" s="25"/>
      <c r="B136" s="8">
        <v>6</v>
      </c>
      <c r="C136" s="9" t="s">
        <v>108</v>
      </c>
      <c r="D136" s="7"/>
      <c r="E136" s="7">
        <v>2</v>
      </c>
      <c r="F136" s="7">
        <v>20</v>
      </c>
      <c r="G136" s="7">
        <v>16</v>
      </c>
      <c r="H136" s="7">
        <v>4</v>
      </c>
      <c r="I136" s="10">
        <f t="shared" si="8"/>
        <v>4</v>
      </c>
      <c r="J136" s="25"/>
      <c r="K136" s="25"/>
      <c r="L136" s="25"/>
      <c r="M136" s="25"/>
      <c r="N136" s="25"/>
      <c r="O136" s="25"/>
      <c r="P136" s="25"/>
      <c r="Q136" s="25"/>
      <c r="R136" s="19"/>
      <c r="S136" s="3"/>
    </row>
    <row r="137" spans="1:19" s="1" customFormat="1" ht="27.75" customHeight="1">
      <c r="A137" s="25"/>
      <c r="B137" s="8">
        <v>7</v>
      </c>
      <c r="C137" s="9" t="s">
        <v>110</v>
      </c>
      <c r="D137" s="7"/>
      <c r="E137" s="7">
        <v>2</v>
      </c>
      <c r="F137" s="7">
        <v>20</v>
      </c>
      <c r="G137" s="7">
        <v>16</v>
      </c>
      <c r="H137" s="7">
        <v>4</v>
      </c>
      <c r="I137" s="10">
        <f t="shared" si="8"/>
        <v>4</v>
      </c>
      <c r="J137" s="25"/>
      <c r="K137" s="25"/>
      <c r="L137" s="25"/>
      <c r="M137" s="25"/>
      <c r="N137" s="25"/>
      <c r="O137" s="25"/>
      <c r="P137" s="25"/>
      <c r="Q137" s="25"/>
      <c r="R137" s="19"/>
      <c r="S137" s="3"/>
    </row>
    <row r="138" spans="1:18" s="3" customFormat="1" ht="28.5" customHeight="1">
      <c r="A138" s="25" t="s">
        <v>198</v>
      </c>
      <c r="B138" s="18">
        <v>1</v>
      </c>
      <c r="C138" s="11" t="s">
        <v>99</v>
      </c>
      <c r="D138" s="7">
        <v>2</v>
      </c>
      <c r="E138" s="7"/>
      <c r="F138" s="7">
        <v>32</v>
      </c>
      <c r="G138" s="7">
        <v>24</v>
      </c>
      <c r="H138" s="7">
        <v>8</v>
      </c>
      <c r="I138" s="10">
        <f t="shared" si="8"/>
        <v>6</v>
      </c>
      <c r="J138" s="25">
        <v>4</v>
      </c>
      <c r="K138" s="25">
        <v>6</v>
      </c>
      <c r="L138" s="27">
        <v>188</v>
      </c>
      <c r="M138" s="25">
        <v>142</v>
      </c>
      <c r="N138" s="25">
        <v>46</v>
      </c>
      <c r="O138" s="25">
        <v>4</v>
      </c>
      <c r="P138" s="25">
        <v>3</v>
      </c>
      <c r="Q138" s="25">
        <f>M138/4</f>
        <v>35.5</v>
      </c>
      <c r="R138" s="19"/>
    </row>
    <row r="139" spans="1:18" s="3" customFormat="1" ht="28.5" customHeight="1">
      <c r="A139" s="25"/>
      <c r="B139" s="8">
        <v>2</v>
      </c>
      <c r="C139" s="11" t="s">
        <v>114</v>
      </c>
      <c r="D139" s="7">
        <v>2</v>
      </c>
      <c r="E139" s="7"/>
      <c r="F139" s="7">
        <v>40</v>
      </c>
      <c r="G139" s="7">
        <v>32</v>
      </c>
      <c r="H139" s="7">
        <v>8</v>
      </c>
      <c r="I139" s="10">
        <f t="shared" si="8"/>
        <v>8</v>
      </c>
      <c r="J139" s="25"/>
      <c r="K139" s="25"/>
      <c r="L139" s="27"/>
      <c r="M139" s="25"/>
      <c r="N139" s="25"/>
      <c r="O139" s="25"/>
      <c r="P139" s="25"/>
      <c r="Q139" s="25"/>
      <c r="R139" s="19"/>
    </row>
    <row r="140" spans="1:18" s="3" customFormat="1" ht="28.5" customHeight="1">
      <c r="A140" s="25"/>
      <c r="B140" s="18">
        <v>3</v>
      </c>
      <c r="C140" s="11" t="s">
        <v>102</v>
      </c>
      <c r="D140" s="7">
        <v>2</v>
      </c>
      <c r="E140" s="7"/>
      <c r="F140" s="7">
        <v>40</v>
      </c>
      <c r="G140" s="7">
        <v>30</v>
      </c>
      <c r="H140" s="7">
        <v>10</v>
      </c>
      <c r="I140" s="10">
        <v>8</v>
      </c>
      <c r="J140" s="25"/>
      <c r="K140" s="25"/>
      <c r="L140" s="27"/>
      <c r="M140" s="25"/>
      <c r="N140" s="25"/>
      <c r="O140" s="25"/>
      <c r="P140" s="25"/>
      <c r="Q140" s="25"/>
      <c r="R140" s="19"/>
    </row>
    <row r="141" spans="1:18" s="3" customFormat="1" ht="28.5" customHeight="1">
      <c r="A141" s="25"/>
      <c r="B141" s="8">
        <v>4</v>
      </c>
      <c r="C141" s="11" t="s">
        <v>111</v>
      </c>
      <c r="D141" s="7"/>
      <c r="E141" s="7">
        <v>2</v>
      </c>
      <c r="F141" s="7">
        <v>28</v>
      </c>
      <c r="G141" s="7">
        <v>20</v>
      </c>
      <c r="H141" s="7">
        <v>8</v>
      </c>
      <c r="I141" s="10">
        <f aca="true" t="shared" si="10" ref="I141:I152">G141/4</f>
        <v>5</v>
      </c>
      <c r="J141" s="25"/>
      <c r="K141" s="25"/>
      <c r="L141" s="27"/>
      <c r="M141" s="25"/>
      <c r="N141" s="25"/>
      <c r="O141" s="25"/>
      <c r="P141" s="25"/>
      <c r="Q141" s="25"/>
      <c r="R141" s="19"/>
    </row>
    <row r="142" spans="1:18" s="3" customFormat="1" ht="28.5" customHeight="1">
      <c r="A142" s="25"/>
      <c r="B142" s="18">
        <v>5</v>
      </c>
      <c r="C142" s="11" t="s">
        <v>112</v>
      </c>
      <c r="D142" s="7"/>
      <c r="E142" s="7">
        <v>2</v>
      </c>
      <c r="F142" s="7">
        <v>28</v>
      </c>
      <c r="G142" s="7">
        <v>20</v>
      </c>
      <c r="H142" s="7">
        <v>8</v>
      </c>
      <c r="I142" s="10">
        <f t="shared" si="10"/>
        <v>5</v>
      </c>
      <c r="J142" s="25"/>
      <c r="K142" s="25"/>
      <c r="L142" s="27"/>
      <c r="M142" s="25"/>
      <c r="N142" s="25"/>
      <c r="O142" s="25"/>
      <c r="P142" s="25"/>
      <c r="Q142" s="25"/>
      <c r="R142" s="19"/>
    </row>
    <row r="143" spans="1:18" s="3" customFormat="1" ht="28.5" customHeight="1">
      <c r="A143" s="25"/>
      <c r="B143" s="8">
        <v>6</v>
      </c>
      <c r="C143" s="11" t="s">
        <v>113</v>
      </c>
      <c r="D143" s="7"/>
      <c r="E143" s="7">
        <v>2</v>
      </c>
      <c r="F143" s="7">
        <v>20</v>
      </c>
      <c r="G143" s="7">
        <v>16</v>
      </c>
      <c r="H143" s="7">
        <v>4</v>
      </c>
      <c r="I143" s="10">
        <f t="shared" si="10"/>
        <v>4</v>
      </c>
      <c r="J143" s="25"/>
      <c r="K143" s="25"/>
      <c r="L143" s="27"/>
      <c r="M143" s="25"/>
      <c r="N143" s="25"/>
      <c r="O143" s="25"/>
      <c r="P143" s="25"/>
      <c r="Q143" s="25"/>
      <c r="R143" s="19"/>
    </row>
    <row r="144" spans="1:256" s="1" customFormat="1" ht="28.5" customHeight="1">
      <c r="A144" s="25" t="s">
        <v>221</v>
      </c>
      <c r="B144" s="8">
        <v>1</v>
      </c>
      <c r="C144" s="9" t="s">
        <v>104</v>
      </c>
      <c r="D144" s="7">
        <v>2</v>
      </c>
      <c r="E144" s="7"/>
      <c r="F144" s="7">
        <v>32</v>
      </c>
      <c r="G144" s="7">
        <v>24</v>
      </c>
      <c r="H144" s="7">
        <v>8</v>
      </c>
      <c r="I144" s="10">
        <f t="shared" si="10"/>
        <v>6</v>
      </c>
      <c r="J144" s="25">
        <v>4</v>
      </c>
      <c r="K144" s="25">
        <v>7</v>
      </c>
      <c r="L144" s="25">
        <f>F149+F150+F144+F145+F147+F148+F146</f>
        <v>212</v>
      </c>
      <c r="M144" s="25">
        <f>G149+G150+G144+G145+G147+G148+G146</f>
        <v>164</v>
      </c>
      <c r="N144" s="25">
        <f>H149+H150+H144+H145+H147+H148+H146</f>
        <v>56</v>
      </c>
      <c r="O144" s="25">
        <v>3</v>
      </c>
      <c r="P144" s="25">
        <v>4</v>
      </c>
      <c r="Q144" s="25">
        <f>M144/4</f>
        <v>41</v>
      </c>
      <c r="R144" s="19"/>
      <c r="S144" s="3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1" customFormat="1" ht="28.5" customHeight="1">
      <c r="A145" s="25"/>
      <c r="B145" s="8">
        <v>2</v>
      </c>
      <c r="C145" s="9" t="s">
        <v>105</v>
      </c>
      <c r="D145" s="7">
        <v>2</v>
      </c>
      <c r="E145" s="7"/>
      <c r="F145" s="7">
        <v>32</v>
      </c>
      <c r="G145" s="7">
        <v>24</v>
      </c>
      <c r="H145" s="7">
        <v>8</v>
      </c>
      <c r="I145" s="10">
        <f t="shared" si="10"/>
        <v>6</v>
      </c>
      <c r="J145" s="25"/>
      <c r="K145" s="25"/>
      <c r="L145" s="25"/>
      <c r="M145" s="25"/>
      <c r="N145" s="25"/>
      <c r="O145" s="25"/>
      <c r="P145" s="25"/>
      <c r="Q145" s="25"/>
      <c r="R145" s="19"/>
      <c r="S145" s="3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" customFormat="1" ht="28.5" customHeight="1">
      <c r="A146" s="25"/>
      <c r="B146" s="8">
        <v>3</v>
      </c>
      <c r="C146" s="9" t="s">
        <v>116</v>
      </c>
      <c r="D146" s="7">
        <v>2</v>
      </c>
      <c r="E146" s="7"/>
      <c r="F146" s="7">
        <v>32</v>
      </c>
      <c r="G146" s="7">
        <v>24</v>
      </c>
      <c r="H146" s="7">
        <v>8</v>
      </c>
      <c r="I146" s="10">
        <f t="shared" si="10"/>
        <v>6</v>
      </c>
      <c r="J146" s="25"/>
      <c r="K146" s="25"/>
      <c r="L146" s="25"/>
      <c r="M146" s="25"/>
      <c r="N146" s="25"/>
      <c r="O146" s="25"/>
      <c r="P146" s="25"/>
      <c r="Q146" s="25"/>
      <c r="R146" s="19"/>
      <c r="S146" s="3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19" s="1" customFormat="1" ht="28.5" customHeight="1">
      <c r="A147" s="25"/>
      <c r="B147" s="8">
        <v>4</v>
      </c>
      <c r="C147" s="9" t="s">
        <v>28</v>
      </c>
      <c r="D147" s="7"/>
      <c r="E147" s="7">
        <v>2</v>
      </c>
      <c r="F147" s="7">
        <v>28</v>
      </c>
      <c r="G147" s="7">
        <v>24</v>
      </c>
      <c r="H147" s="7">
        <v>8</v>
      </c>
      <c r="I147" s="10">
        <f t="shared" si="10"/>
        <v>6</v>
      </c>
      <c r="J147" s="25"/>
      <c r="K147" s="25"/>
      <c r="L147" s="25"/>
      <c r="M147" s="25"/>
      <c r="N147" s="25"/>
      <c r="O147" s="25"/>
      <c r="P147" s="25"/>
      <c r="Q147" s="25"/>
      <c r="R147" s="19"/>
      <c r="S147" s="3"/>
    </row>
    <row r="148" spans="1:19" s="1" customFormat="1" ht="28.5" customHeight="1">
      <c r="A148" s="25"/>
      <c r="B148" s="8">
        <v>5</v>
      </c>
      <c r="C148" s="9" t="s">
        <v>29</v>
      </c>
      <c r="D148" s="7"/>
      <c r="E148" s="7">
        <v>2</v>
      </c>
      <c r="F148" s="7">
        <v>28</v>
      </c>
      <c r="G148" s="7">
        <v>24</v>
      </c>
      <c r="H148" s="7">
        <v>8</v>
      </c>
      <c r="I148" s="10">
        <f t="shared" si="10"/>
        <v>6</v>
      </c>
      <c r="J148" s="25"/>
      <c r="K148" s="25"/>
      <c r="L148" s="25"/>
      <c r="M148" s="25"/>
      <c r="N148" s="25"/>
      <c r="O148" s="25"/>
      <c r="P148" s="25"/>
      <c r="Q148" s="25"/>
      <c r="R148" s="19"/>
      <c r="S148" s="3"/>
    </row>
    <row r="149" spans="1:19" s="1" customFormat="1" ht="28.5" customHeight="1">
      <c r="A149" s="25"/>
      <c r="B149" s="8">
        <v>6</v>
      </c>
      <c r="C149" s="9" t="s">
        <v>101</v>
      </c>
      <c r="D149" s="7"/>
      <c r="E149" s="7">
        <v>2</v>
      </c>
      <c r="F149" s="7">
        <v>28</v>
      </c>
      <c r="G149" s="7">
        <v>20</v>
      </c>
      <c r="H149" s="7">
        <v>8</v>
      </c>
      <c r="I149" s="10">
        <f t="shared" si="10"/>
        <v>5</v>
      </c>
      <c r="J149" s="25"/>
      <c r="K149" s="25"/>
      <c r="L149" s="25"/>
      <c r="M149" s="25"/>
      <c r="N149" s="25"/>
      <c r="O149" s="25"/>
      <c r="P149" s="25"/>
      <c r="Q149" s="25"/>
      <c r="R149" s="19"/>
      <c r="S149" s="3"/>
    </row>
    <row r="150" spans="1:19" s="1" customFormat="1" ht="28.5" customHeight="1">
      <c r="A150" s="25"/>
      <c r="B150" s="8">
        <v>7</v>
      </c>
      <c r="C150" s="9" t="s">
        <v>115</v>
      </c>
      <c r="D150" s="7"/>
      <c r="E150" s="7">
        <v>2</v>
      </c>
      <c r="F150" s="7">
        <v>32</v>
      </c>
      <c r="G150" s="7">
        <v>24</v>
      </c>
      <c r="H150" s="7">
        <v>8</v>
      </c>
      <c r="I150" s="10">
        <f t="shared" si="10"/>
        <v>6</v>
      </c>
      <c r="J150" s="25"/>
      <c r="K150" s="25"/>
      <c r="L150" s="25"/>
      <c r="M150" s="25"/>
      <c r="N150" s="25"/>
      <c r="O150" s="25"/>
      <c r="P150" s="25"/>
      <c r="Q150" s="25"/>
      <c r="R150" s="19"/>
      <c r="S150" s="3"/>
    </row>
    <row r="151" spans="1:256" s="1" customFormat="1" ht="28.5" customHeight="1">
      <c r="A151" s="25" t="s">
        <v>223</v>
      </c>
      <c r="B151" s="8">
        <v>1</v>
      </c>
      <c r="C151" s="9" t="s">
        <v>121</v>
      </c>
      <c r="D151" s="7">
        <v>2</v>
      </c>
      <c r="E151" s="7"/>
      <c r="F151" s="7">
        <v>28</v>
      </c>
      <c r="G151" s="7">
        <v>20</v>
      </c>
      <c r="H151" s="7">
        <v>8</v>
      </c>
      <c r="I151" s="10">
        <f t="shared" si="10"/>
        <v>5</v>
      </c>
      <c r="J151" s="25">
        <v>4</v>
      </c>
      <c r="K151" s="25">
        <v>6</v>
      </c>
      <c r="L151" s="25">
        <f>F154+F152+F155+F153+F156+F151</f>
        <v>168</v>
      </c>
      <c r="M151" s="25">
        <f>G154+G152+G155+G153+G156+G151</f>
        <v>132</v>
      </c>
      <c r="N151" s="25">
        <f>H154+H152+H155+H153+H156+H151</f>
        <v>36</v>
      </c>
      <c r="O151" s="25">
        <v>3</v>
      </c>
      <c r="P151" s="25">
        <v>3</v>
      </c>
      <c r="Q151" s="25">
        <f>M151/J151</f>
        <v>33</v>
      </c>
      <c r="R151" s="19"/>
      <c r="S151" s="3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1" customFormat="1" ht="28.5" customHeight="1">
      <c r="A152" s="25"/>
      <c r="B152" s="8">
        <v>2</v>
      </c>
      <c r="C152" s="9" t="s">
        <v>111</v>
      </c>
      <c r="D152" s="7">
        <v>2</v>
      </c>
      <c r="E152" s="7"/>
      <c r="F152" s="7">
        <v>28</v>
      </c>
      <c r="G152" s="7">
        <v>24</v>
      </c>
      <c r="H152" s="7">
        <v>4</v>
      </c>
      <c r="I152" s="10">
        <f t="shared" si="10"/>
        <v>6</v>
      </c>
      <c r="J152" s="25"/>
      <c r="K152" s="25"/>
      <c r="L152" s="25"/>
      <c r="M152" s="25"/>
      <c r="N152" s="25"/>
      <c r="O152" s="25"/>
      <c r="P152" s="25"/>
      <c r="Q152" s="25"/>
      <c r="R152" s="19"/>
      <c r="S152" s="3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1" customFormat="1" ht="28.5" customHeight="1">
      <c r="A153" s="25"/>
      <c r="B153" s="8">
        <v>3</v>
      </c>
      <c r="C153" s="9" t="s">
        <v>119</v>
      </c>
      <c r="D153" s="7">
        <v>2</v>
      </c>
      <c r="E153" s="7"/>
      <c r="F153" s="7">
        <v>28</v>
      </c>
      <c r="G153" s="7">
        <v>22</v>
      </c>
      <c r="H153" s="7">
        <v>6</v>
      </c>
      <c r="I153" s="10">
        <v>6</v>
      </c>
      <c r="J153" s="25"/>
      <c r="K153" s="25"/>
      <c r="L153" s="25"/>
      <c r="M153" s="25"/>
      <c r="N153" s="25"/>
      <c r="O153" s="25"/>
      <c r="P153" s="25"/>
      <c r="Q153" s="25"/>
      <c r="R153" s="19"/>
      <c r="S153" s="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1" customFormat="1" ht="28.5" customHeight="1">
      <c r="A154" s="25"/>
      <c r="B154" s="8">
        <v>4</v>
      </c>
      <c r="C154" s="9" t="s">
        <v>117</v>
      </c>
      <c r="D154" s="7"/>
      <c r="E154" s="7">
        <v>2</v>
      </c>
      <c r="F154" s="7">
        <v>32</v>
      </c>
      <c r="G154" s="7">
        <v>24</v>
      </c>
      <c r="H154" s="7">
        <v>8</v>
      </c>
      <c r="I154" s="10">
        <f>G154/4</f>
        <v>6</v>
      </c>
      <c r="J154" s="25"/>
      <c r="K154" s="25"/>
      <c r="L154" s="25"/>
      <c r="M154" s="25"/>
      <c r="N154" s="25"/>
      <c r="O154" s="25"/>
      <c r="P154" s="25"/>
      <c r="Q154" s="25"/>
      <c r="R154" s="19"/>
      <c r="S154" s="3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1" customFormat="1" ht="28.5" customHeight="1">
      <c r="A155" s="25"/>
      <c r="B155" s="8">
        <v>5</v>
      </c>
      <c r="C155" s="9" t="s">
        <v>118</v>
      </c>
      <c r="D155" s="7"/>
      <c r="E155" s="7">
        <v>2</v>
      </c>
      <c r="F155" s="7">
        <v>24</v>
      </c>
      <c r="G155" s="7">
        <v>20</v>
      </c>
      <c r="H155" s="7">
        <v>4</v>
      </c>
      <c r="I155" s="10">
        <f>G155/4</f>
        <v>5</v>
      </c>
      <c r="J155" s="25"/>
      <c r="K155" s="25"/>
      <c r="L155" s="25"/>
      <c r="M155" s="25"/>
      <c r="N155" s="25"/>
      <c r="O155" s="25"/>
      <c r="P155" s="25"/>
      <c r="Q155" s="25"/>
      <c r="R155" s="19"/>
      <c r="S155" s="3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19" s="1" customFormat="1" ht="28.5" customHeight="1">
      <c r="A156" s="25"/>
      <c r="B156" s="8">
        <v>6</v>
      </c>
      <c r="C156" s="9" t="s">
        <v>120</v>
      </c>
      <c r="D156" s="7"/>
      <c r="E156" s="7">
        <v>2</v>
      </c>
      <c r="F156" s="7">
        <v>28</v>
      </c>
      <c r="G156" s="7">
        <v>22</v>
      </c>
      <c r="H156" s="7">
        <v>6</v>
      </c>
      <c r="I156" s="10">
        <v>6</v>
      </c>
      <c r="J156" s="25"/>
      <c r="K156" s="25"/>
      <c r="L156" s="25"/>
      <c r="M156" s="25"/>
      <c r="N156" s="25"/>
      <c r="O156" s="25"/>
      <c r="P156" s="25"/>
      <c r="Q156" s="25"/>
      <c r="R156" s="19"/>
      <c r="S156" s="3"/>
    </row>
    <row r="157" spans="1:256" s="1" customFormat="1" ht="27" customHeight="1">
      <c r="A157" s="25" t="s">
        <v>222</v>
      </c>
      <c r="B157" s="8">
        <v>1</v>
      </c>
      <c r="C157" s="9" t="s">
        <v>122</v>
      </c>
      <c r="D157" s="7">
        <v>2</v>
      </c>
      <c r="E157" s="7"/>
      <c r="F157" s="7">
        <v>28</v>
      </c>
      <c r="G157" s="7">
        <v>24</v>
      </c>
      <c r="H157" s="7">
        <v>4</v>
      </c>
      <c r="I157" s="10">
        <f aca="true" t="shared" si="11" ref="I157:I170">G157/4</f>
        <v>6</v>
      </c>
      <c r="J157" s="25">
        <v>4</v>
      </c>
      <c r="K157" s="25">
        <v>7</v>
      </c>
      <c r="L157" s="25">
        <f>F157+F160+F158+F161+F159+F162+F163</f>
        <v>208</v>
      </c>
      <c r="M157" s="25">
        <f>G157+G160+G158+G161+G159+G162+G163</f>
        <v>168</v>
      </c>
      <c r="N157" s="25">
        <f>H157+H160+H158+H161+H159+H162+H163</f>
        <v>40</v>
      </c>
      <c r="O157" s="25">
        <v>3</v>
      </c>
      <c r="P157" s="25">
        <v>4</v>
      </c>
      <c r="Q157" s="25">
        <f>M157/J157</f>
        <v>42</v>
      </c>
      <c r="R157" s="19"/>
      <c r="S157" s="3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1" customFormat="1" ht="27" customHeight="1">
      <c r="A158" s="25"/>
      <c r="B158" s="8">
        <v>2</v>
      </c>
      <c r="C158" s="9" t="s">
        <v>112</v>
      </c>
      <c r="D158" s="7">
        <v>2</v>
      </c>
      <c r="E158" s="7"/>
      <c r="F158" s="7">
        <v>28</v>
      </c>
      <c r="G158" s="7">
        <v>24</v>
      </c>
      <c r="H158" s="7">
        <v>4</v>
      </c>
      <c r="I158" s="10">
        <f t="shared" si="11"/>
        <v>6</v>
      </c>
      <c r="J158" s="25"/>
      <c r="K158" s="25"/>
      <c r="L158" s="25"/>
      <c r="M158" s="25"/>
      <c r="N158" s="25"/>
      <c r="O158" s="25"/>
      <c r="P158" s="25"/>
      <c r="Q158" s="25"/>
      <c r="R158" s="19"/>
      <c r="S158" s="3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" customFormat="1" ht="27" customHeight="1">
      <c r="A159" s="25"/>
      <c r="B159" s="8">
        <v>3</v>
      </c>
      <c r="C159" s="9" t="s">
        <v>123</v>
      </c>
      <c r="D159" s="7">
        <v>2</v>
      </c>
      <c r="E159" s="7"/>
      <c r="F159" s="7">
        <v>40</v>
      </c>
      <c r="G159" s="7">
        <v>32</v>
      </c>
      <c r="H159" s="7">
        <v>8</v>
      </c>
      <c r="I159" s="10">
        <f t="shared" si="11"/>
        <v>8</v>
      </c>
      <c r="J159" s="25"/>
      <c r="K159" s="25"/>
      <c r="L159" s="25"/>
      <c r="M159" s="25"/>
      <c r="N159" s="25"/>
      <c r="O159" s="25"/>
      <c r="P159" s="25"/>
      <c r="Q159" s="25"/>
      <c r="R159" s="19"/>
      <c r="S159" s="3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1" customFormat="1" ht="27" customHeight="1">
      <c r="A160" s="25"/>
      <c r="B160" s="8">
        <v>4</v>
      </c>
      <c r="C160" s="9" t="s">
        <v>85</v>
      </c>
      <c r="D160" s="7"/>
      <c r="E160" s="7">
        <v>2</v>
      </c>
      <c r="F160" s="7">
        <v>20</v>
      </c>
      <c r="G160" s="7">
        <v>16</v>
      </c>
      <c r="H160" s="7">
        <v>4</v>
      </c>
      <c r="I160" s="10">
        <f t="shared" si="11"/>
        <v>4</v>
      </c>
      <c r="J160" s="25"/>
      <c r="K160" s="25"/>
      <c r="L160" s="25"/>
      <c r="M160" s="25"/>
      <c r="N160" s="25"/>
      <c r="O160" s="25"/>
      <c r="P160" s="25"/>
      <c r="Q160" s="25"/>
      <c r="R160" s="19"/>
      <c r="S160" s="3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1" customFormat="1" ht="27" customHeight="1">
      <c r="A161" s="25"/>
      <c r="B161" s="8">
        <v>5</v>
      </c>
      <c r="C161" s="9" t="s">
        <v>101</v>
      </c>
      <c r="D161" s="7"/>
      <c r="E161" s="7">
        <v>2</v>
      </c>
      <c r="F161" s="7">
        <v>32</v>
      </c>
      <c r="G161" s="7">
        <v>24</v>
      </c>
      <c r="H161" s="7">
        <v>8</v>
      </c>
      <c r="I161" s="10">
        <f t="shared" si="11"/>
        <v>6</v>
      </c>
      <c r="J161" s="25"/>
      <c r="K161" s="25"/>
      <c r="L161" s="25"/>
      <c r="M161" s="25"/>
      <c r="N161" s="25"/>
      <c r="O161" s="25"/>
      <c r="P161" s="25"/>
      <c r="Q161" s="25"/>
      <c r="R161" s="19"/>
      <c r="S161" s="3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19" s="1" customFormat="1" ht="27" customHeight="1">
      <c r="A162" s="25"/>
      <c r="B162" s="8">
        <v>6</v>
      </c>
      <c r="C162" s="9" t="s">
        <v>103</v>
      </c>
      <c r="D162" s="7"/>
      <c r="E162" s="7">
        <v>2</v>
      </c>
      <c r="F162" s="7">
        <v>28</v>
      </c>
      <c r="G162" s="7">
        <v>24</v>
      </c>
      <c r="H162" s="7">
        <v>4</v>
      </c>
      <c r="I162" s="10">
        <f t="shared" si="11"/>
        <v>6</v>
      </c>
      <c r="J162" s="25"/>
      <c r="K162" s="25"/>
      <c r="L162" s="25"/>
      <c r="M162" s="25"/>
      <c r="N162" s="25"/>
      <c r="O162" s="25"/>
      <c r="P162" s="25"/>
      <c r="Q162" s="25"/>
      <c r="R162" s="19"/>
      <c r="S162" s="3"/>
    </row>
    <row r="163" spans="1:19" s="1" customFormat="1" ht="27" customHeight="1">
      <c r="A163" s="25"/>
      <c r="B163" s="8">
        <v>7</v>
      </c>
      <c r="C163" s="9" t="s">
        <v>105</v>
      </c>
      <c r="D163" s="7"/>
      <c r="E163" s="7">
        <v>2</v>
      </c>
      <c r="F163" s="7">
        <v>32</v>
      </c>
      <c r="G163" s="7">
        <v>24</v>
      </c>
      <c r="H163" s="7">
        <v>8</v>
      </c>
      <c r="I163" s="10">
        <f t="shared" si="11"/>
        <v>6</v>
      </c>
      <c r="J163" s="25"/>
      <c r="K163" s="25"/>
      <c r="L163" s="25"/>
      <c r="M163" s="25"/>
      <c r="N163" s="25"/>
      <c r="O163" s="25"/>
      <c r="P163" s="25"/>
      <c r="Q163" s="25"/>
      <c r="R163" s="19"/>
      <c r="S163" s="3"/>
    </row>
    <row r="164" spans="1:256" s="1" customFormat="1" ht="27" customHeight="1">
      <c r="A164" s="25" t="s">
        <v>199</v>
      </c>
      <c r="B164" s="8">
        <v>1</v>
      </c>
      <c r="C164" s="11" t="s">
        <v>101</v>
      </c>
      <c r="D164" s="7">
        <v>2</v>
      </c>
      <c r="E164" s="7"/>
      <c r="F164" s="7">
        <v>32</v>
      </c>
      <c r="G164" s="7">
        <v>24</v>
      </c>
      <c r="H164" s="7">
        <v>8</v>
      </c>
      <c r="I164" s="10">
        <f t="shared" si="11"/>
        <v>6</v>
      </c>
      <c r="J164" s="25">
        <v>4</v>
      </c>
      <c r="K164" s="25">
        <v>6</v>
      </c>
      <c r="L164" s="25">
        <f>SUM(M164:N169)</f>
        <v>176</v>
      </c>
      <c r="M164" s="25">
        <f>SUM(G164:G169)</f>
        <v>136</v>
      </c>
      <c r="N164" s="25">
        <f>SUM(H164:H169)</f>
        <v>40</v>
      </c>
      <c r="O164" s="25">
        <v>2</v>
      </c>
      <c r="P164" s="25">
        <v>4</v>
      </c>
      <c r="Q164" s="25">
        <f>M164/4</f>
        <v>34</v>
      </c>
      <c r="R164" s="19"/>
      <c r="S164" s="3"/>
      <c r="IN164"/>
      <c r="IO164"/>
      <c r="IP164"/>
      <c r="IQ164"/>
      <c r="IR164"/>
      <c r="IS164"/>
      <c r="IT164"/>
      <c r="IU164"/>
      <c r="IV164"/>
    </row>
    <row r="165" spans="1:256" s="1" customFormat="1" ht="27" customHeight="1">
      <c r="A165" s="25"/>
      <c r="B165" s="8">
        <v>2</v>
      </c>
      <c r="C165" s="11" t="s">
        <v>127</v>
      </c>
      <c r="D165" s="7">
        <v>2</v>
      </c>
      <c r="E165" s="7"/>
      <c r="F165" s="7">
        <v>40</v>
      </c>
      <c r="G165" s="7">
        <v>32</v>
      </c>
      <c r="H165" s="7">
        <v>8</v>
      </c>
      <c r="I165" s="10">
        <f t="shared" si="11"/>
        <v>8</v>
      </c>
      <c r="J165" s="25"/>
      <c r="K165" s="25"/>
      <c r="L165" s="25"/>
      <c r="M165" s="25"/>
      <c r="N165" s="25"/>
      <c r="O165" s="25"/>
      <c r="P165" s="25"/>
      <c r="Q165" s="25"/>
      <c r="R165" s="19"/>
      <c r="S165" s="3"/>
      <c r="IN165"/>
      <c r="IO165"/>
      <c r="IP165"/>
      <c r="IQ165"/>
      <c r="IR165"/>
      <c r="IS165"/>
      <c r="IT165"/>
      <c r="IU165"/>
      <c r="IV165"/>
    </row>
    <row r="166" spans="1:256" s="1" customFormat="1" ht="27" customHeight="1">
      <c r="A166" s="25"/>
      <c r="B166" s="8">
        <v>3</v>
      </c>
      <c r="C166" s="11" t="s">
        <v>117</v>
      </c>
      <c r="D166" s="7"/>
      <c r="E166" s="7">
        <v>2</v>
      </c>
      <c r="F166" s="7">
        <v>32</v>
      </c>
      <c r="G166" s="7">
        <v>24</v>
      </c>
      <c r="H166" s="7">
        <v>8</v>
      </c>
      <c r="I166" s="10">
        <f t="shared" si="11"/>
        <v>6</v>
      </c>
      <c r="J166" s="25"/>
      <c r="K166" s="25"/>
      <c r="L166" s="25"/>
      <c r="M166" s="25"/>
      <c r="N166" s="25"/>
      <c r="O166" s="25"/>
      <c r="P166" s="25"/>
      <c r="Q166" s="25"/>
      <c r="R166" s="19"/>
      <c r="S166" s="3"/>
      <c r="IN166"/>
      <c r="IO166"/>
      <c r="IP166"/>
      <c r="IQ166"/>
      <c r="IR166"/>
      <c r="IS166"/>
      <c r="IT166"/>
      <c r="IU166"/>
      <c r="IV166"/>
    </row>
    <row r="167" spans="1:256" s="1" customFormat="1" ht="27" customHeight="1">
      <c r="A167" s="25"/>
      <c r="B167" s="8">
        <v>4</v>
      </c>
      <c r="C167" s="11" t="s">
        <v>124</v>
      </c>
      <c r="D167" s="7"/>
      <c r="E167" s="7">
        <v>2</v>
      </c>
      <c r="F167" s="7">
        <v>32</v>
      </c>
      <c r="G167" s="7">
        <v>24</v>
      </c>
      <c r="H167" s="7">
        <v>8</v>
      </c>
      <c r="I167" s="10">
        <f t="shared" si="11"/>
        <v>6</v>
      </c>
      <c r="J167" s="25"/>
      <c r="K167" s="25"/>
      <c r="L167" s="25"/>
      <c r="M167" s="25"/>
      <c r="N167" s="25"/>
      <c r="O167" s="25"/>
      <c r="P167" s="25"/>
      <c r="Q167" s="25"/>
      <c r="R167" s="19"/>
      <c r="S167" s="3"/>
      <c r="IN167"/>
      <c r="IO167"/>
      <c r="IP167"/>
      <c r="IQ167"/>
      <c r="IR167"/>
      <c r="IS167"/>
      <c r="IT167"/>
      <c r="IU167"/>
      <c r="IV167"/>
    </row>
    <row r="168" spans="1:256" s="1" customFormat="1" ht="27" customHeight="1">
      <c r="A168" s="25"/>
      <c r="B168" s="8">
        <v>5</v>
      </c>
      <c r="C168" s="11" t="s">
        <v>125</v>
      </c>
      <c r="D168" s="7"/>
      <c r="E168" s="7">
        <v>2</v>
      </c>
      <c r="F168" s="7">
        <v>20</v>
      </c>
      <c r="G168" s="7">
        <v>16</v>
      </c>
      <c r="H168" s="7">
        <v>4</v>
      </c>
      <c r="I168" s="10">
        <f t="shared" si="11"/>
        <v>4</v>
      </c>
      <c r="J168" s="25"/>
      <c r="K168" s="25"/>
      <c r="L168" s="25"/>
      <c r="M168" s="25"/>
      <c r="N168" s="25"/>
      <c r="O168" s="25"/>
      <c r="P168" s="25"/>
      <c r="Q168" s="25"/>
      <c r="R168" s="19"/>
      <c r="S168" s="3"/>
      <c r="IN168"/>
      <c r="IO168"/>
      <c r="IP168"/>
      <c r="IQ168"/>
      <c r="IR168"/>
      <c r="IS168"/>
      <c r="IT168"/>
      <c r="IU168"/>
      <c r="IV168"/>
    </row>
    <row r="169" spans="1:256" s="1" customFormat="1" ht="27" customHeight="1">
      <c r="A169" s="25"/>
      <c r="B169" s="8">
        <v>6</v>
      </c>
      <c r="C169" s="11" t="s">
        <v>126</v>
      </c>
      <c r="D169" s="7"/>
      <c r="E169" s="7">
        <v>2</v>
      </c>
      <c r="F169" s="7">
        <v>20</v>
      </c>
      <c r="G169" s="7">
        <v>16</v>
      </c>
      <c r="H169" s="7">
        <v>4</v>
      </c>
      <c r="I169" s="10">
        <f t="shared" si="11"/>
        <v>4</v>
      </c>
      <c r="J169" s="25"/>
      <c r="K169" s="25"/>
      <c r="L169" s="25"/>
      <c r="M169" s="25"/>
      <c r="N169" s="25"/>
      <c r="O169" s="25"/>
      <c r="P169" s="25"/>
      <c r="Q169" s="25"/>
      <c r="R169" s="19"/>
      <c r="S169" s="3"/>
      <c r="IN169"/>
      <c r="IO169"/>
      <c r="IP169"/>
      <c r="IQ169"/>
      <c r="IR169"/>
      <c r="IS169"/>
      <c r="IT169"/>
      <c r="IU169"/>
      <c r="IV169"/>
    </row>
    <row r="170" spans="1:256" s="1" customFormat="1" ht="27" customHeight="1">
      <c r="A170" s="25" t="s">
        <v>200</v>
      </c>
      <c r="B170" s="8">
        <v>1</v>
      </c>
      <c r="C170" s="9" t="s">
        <v>102</v>
      </c>
      <c r="D170" s="7">
        <v>2</v>
      </c>
      <c r="E170" s="7"/>
      <c r="F170" s="7">
        <v>40</v>
      </c>
      <c r="G170" s="7">
        <v>32</v>
      </c>
      <c r="H170" s="7">
        <v>8</v>
      </c>
      <c r="I170" s="10">
        <f t="shared" si="11"/>
        <v>8</v>
      </c>
      <c r="J170" s="25">
        <v>4</v>
      </c>
      <c r="K170" s="25">
        <v>8</v>
      </c>
      <c r="L170" s="25">
        <v>283</v>
      </c>
      <c r="M170" s="25">
        <v>250</v>
      </c>
      <c r="N170" s="25">
        <f>SUM(H170:H177)</f>
        <v>33</v>
      </c>
      <c r="O170" s="25">
        <v>3</v>
      </c>
      <c r="P170" s="25">
        <v>5</v>
      </c>
      <c r="Q170" s="25">
        <f>M170/4</f>
        <v>62.5</v>
      </c>
      <c r="R170" s="19"/>
      <c r="S170" s="3"/>
      <c r="IN170"/>
      <c r="IO170"/>
      <c r="IP170"/>
      <c r="IQ170"/>
      <c r="IR170"/>
      <c r="IS170"/>
      <c r="IT170"/>
      <c r="IU170"/>
      <c r="IV170"/>
    </row>
    <row r="171" spans="1:256" s="1" customFormat="1" ht="27" customHeight="1">
      <c r="A171" s="25"/>
      <c r="B171" s="8">
        <v>2</v>
      </c>
      <c r="C171" s="9" t="s">
        <v>104</v>
      </c>
      <c r="D171" s="7">
        <v>2</v>
      </c>
      <c r="E171" s="7"/>
      <c r="F171" s="7">
        <v>32</v>
      </c>
      <c r="G171" s="7">
        <v>26</v>
      </c>
      <c r="H171" s="7">
        <v>6</v>
      </c>
      <c r="I171" s="10">
        <v>7</v>
      </c>
      <c r="J171" s="25"/>
      <c r="K171" s="25"/>
      <c r="L171" s="25"/>
      <c r="M171" s="25"/>
      <c r="N171" s="25"/>
      <c r="O171" s="25"/>
      <c r="P171" s="25"/>
      <c r="Q171" s="25"/>
      <c r="R171" s="19"/>
      <c r="S171" s="3"/>
      <c r="IN171"/>
      <c r="IO171"/>
      <c r="IP171"/>
      <c r="IQ171"/>
      <c r="IR171"/>
      <c r="IS171"/>
      <c r="IT171"/>
      <c r="IU171"/>
      <c r="IV171"/>
    </row>
    <row r="172" spans="1:256" s="1" customFormat="1" ht="27" customHeight="1">
      <c r="A172" s="25"/>
      <c r="B172" s="8">
        <v>3</v>
      </c>
      <c r="C172" s="9" t="s">
        <v>132</v>
      </c>
      <c r="D172" s="7"/>
      <c r="E172" s="7">
        <v>2</v>
      </c>
      <c r="F172" s="7">
        <v>24</v>
      </c>
      <c r="G172" s="7">
        <v>20</v>
      </c>
      <c r="H172" s="7">
        <v>4</v>
      </c>
      <c r="I172" s="10">
        <f aca="true" t="shared" si="12" ref="I172:I179">G172/4</f>
        <v>5</v>
      </c>
      <c r="J172" s="25"/>
      <c r="K172" s="25"/>
      <c r="L172" s="25"/>
      <c r="M172" s="25"/>
      <c r="N172" s="25"/>
      <c r="O172" s="25"/>
      <c r="P172" s="25"/>
      <c r="Q172" s="25"/>
      <c r="R172" s="19"/>
      <c r="S172" s="3"/>
      <c r="IN172"/>
      <c r="IO172"/>
      <c r="IP172"/>
      <c r="IQ172"/>
      <c r="IR172"/>
      <c r="IS172"/>
      <c r="IT172"/>
      <c r="IU172"/>
      <c r="IV172"/>
    </row>
    <row r="173" spans="1:256" s="1" customFormat="1" ht="27" customHeight="1">
      <c r="A173" s="25"/>
      <c r="B173" s="8">
        <v>4</v>
      </c>
      <c r="C173" s="9" t="s">
        <v>128</v>
      </c>
      <c r="D173" s="7"/>
      <c r="E173" s="7">
        <v>2</v>
      </c>
      <c r="F173" s="7">
        <f>SUM(G173+H173)</f>
        <v>27</v>
      </c>
      <c r="G173" s="7">
        <v>24</v>
      </c>
      <c r="H173" s="7">
        <v>3</v>
      </c>
      <c r="I173" s="10">
        <f t="shared" si="12"/>
        <v>6</v>
      </c>
      <c r="J173" s="25"/>
      <c r="K173" s="25"/>
      <c r="L173" s="25"/>
      <c r="M173" s="25"/>
      <c r="N173" s="25"/>
      <c r="O173" s="25"/>
      <c r="P173" s="25"/>
      <c r="Q173" s="25"/>
      <c r="R173" s="19"/>
      <c r="S173" s="3"/>
      <c r="IN173"/>
      <c r="IO173"/>
      <c r="IP173"/>
      <c r="IQ173"/>
      <c r="IR173"/>
      <c r="IS173"/>
      <c r="IT173"/>
      <c r="IU173"/>
      <c r="IV173"/>
    </row>
    <row r="174" spans="1:256" s="1" customFormat="1" ht="27" customHeight="1">
      <c r="A174" s="25"/>
      <c r="B174" s="8">
        <v>5</v>
      </c>
      <c r="C174" s="9" t="s">
        <v>129</v>
      </c>
      <c r="D174" s="7"/>
      <c r="E174" s="7">
        <v>2</v>
      </c>
      <c r="F174" s="7">
        <f>SUM(G174+H174)</f>
        <v>20</v>
      </c>
      <c r="G174" s="7">
        <v>16</v>
      </c>
      <c r="H174" s="7">
        <v>4</v>
      </c>
      <c r="I174" s="10">
        <f t="shared" si="12"/>
        <v>4</v>
      </c>
      <c r="J174" s="25"/>
      <c r="K174" s="25"/>
      <c r="L174" s="25"/>
      <c r="M174" s="25"/>
      <c r="N174" s="25"/>
      <c r="O174" s="25"/>
      <c r="P174" s="25"/>
      <c r="Q174" s="25"/>
      <c r="R174" s="19"/>
      <c r="S174" s="3"/>
      <c r="IN174"/>
      <c r="IO174"/>
      <c r="IP174"/>
      <c r="IQ174"/>
      <c r="IR174"/>
      <c r="IS174"/>
      <c r="IT174"/>
      <c r="IU174"/>
      <c r="IV174"/>
    </row>
    <row r="175" spans="1:256" s="1" customFormat="1" ht="27" customHeight="1">
      <c r="A175" s="25"/>
      <c r="B175" s="8">
        <v>6</v>
      </c>
      <c r="C175" s="9" t="s">
        <v>130</v>
      </c>
      <c r="D175" s="7"/>
      <c r="E175" s="7">
        <v>2</v>
      </c>
      <c r="F175" s="7">
        <v>24</v>
      </c>
      <c r="G175" s="7">
        <v>24</v>
      </c>
      <c r="H175" s="7"/>
      <c r="I175" s="10">
        <f t="shared" si="12"/>
        <v>6</v>
      </c>
      <c r="J175" s="25"/>
      <c r="K175" s="25"/>
      <c r="L175" s="25"/>
      <c r="M175" s="25"/>
      <c r="N175" s="25"/>
      <c r="O175" s="25"/>
      <c r="P175" s="25"/>
      <c r="Q175" s="25"/>
      <c r="R175" s="19"/>
      <c r="S175" s="3"/>
      <c r="IN175"/>
      <c r="IO175"/>
      <c r="IP175"/>
      <c r="IQ175"/>
      <c r="IR175"/>
      <c r="IS175"/>
      <c r="IT175"/>
      <c r="IU175"/>
      <c r="IV175"/>
    </row>
    <row r="176" spans="1:256" s="1" customFormat="1" ht="27" customHeight="1">
      <c r="A176" s="25"/>
      <c r="B176" s="8">
        <v>7</v>
      </c>
      <c r="C176" s="9" t="s">
        <v>131</v>
      </c>
      <c r="D176" s="7"/>
      <c r="E176" s="7">
        <v>2</v>
      </c>
      <c r="F176" s="7">
        <v>20</v>
      </c>
      <c r="G176" s="7">
        <v>16</v>
      </c>
      <c r="H176" s="7">
        <v>4</v>
      </c>
      <c r="I176" s="10">
        <f t="shared" si="12"/>
        <v>4</v>
      </c>
      <c r="J176" s="25"/>
      <c r="K176" s="25"/>
      <c r="L176" s="25"/>
      <c r="M176" s="25"/>
      <c r="N176" s="25"/>
      <c r="O176" s="25"/>
      <c r="P176" s="25"/>
      <c r="Q176" s="25"/>
      <c r="R176" s="19"/>
      <c r="S176" s="3"/>
      <c r="IN176"/>
      <c r="IO176"/>
      <c r="IP176"/>
      <c r="IQ176"/>
      <c r="IR176"/>
      <c r="IS176"/>
      <c r="IT176"/>
      <c r="IU176"/>
      <c r="IV176"/>
    </row>
    <row r="177" spans="1:256" s="1" customFormat="1" ht="27" customHeight="1">
      <c r="A177" s="25"/>
      <c r="B177" s="8">
        <v>8</v>
      </c>
      <c r="C177" s="9" t="s">
        <v>19</v>
      </c>
      <c r="D177" s="7"/>
      <c r="E177" s="7">
        <v>2</v>
      </c>
      <c r="F177" s="7">
        <v>24</v>
      </c>
      <c r="G177" s="7">
        <v>20</v>
      </c>
      <c r="H177" s="7">
        <v>4</v>
      </c>
      <c r="I177" s="10">
        <f t="shared" si="12"/>
        <v>5</v>
      </c>
      <c r="J177" s="25"/>
      <c r="K177" s="25"/>
      <c r="L177" s="25"/>
      <c r="M177" s="25"/>
      <c r="N177" s="25"/>
      <c r="O177" s="25"/>
      <c r="P177" s="25"/>
      <c r="Q177" s="25"/>
      <c r="R177" s="19"/>
      <c r="S177" s="3"/>
      <c r="IN177"/>
      <c r="IO177"/>
      <c r="IP177"/>
      <c r="IQ177"/>
      <c r="IR177"/>
      <c r="IS177"/>
      <c r="IT177"/>
      <c r="IU177"/>
      <c r="IV177"/>
    </row>
    <row r="178" spans="1:256" s="1" customFormat="1" ht="25.5" customHeight="1">
      <c r="A178" s="30" t="s">
        <v>232</v>
      </c>
      <c r="B178" s="8">
        <v>1</v>
      </c>
      <c r="C178" s="9" t="s">
        <v>180</v>
      </c>
      <c r="D178" s="7">
        <v>2</v>
      </c>
      <c r="E178" s="7"/>
      <c r="F178" s="7">
        <v>32</v>
      </c>
      <c r="G178" s="7">
        <v>24</v>
      </c>
      <c r="H178" s="7">
        <v>8</v>
      </c>
      <c r="I178" s="10">
        <f t="shared" si="12"/>
        <v>6</v>
      </c>
      <c r="J178" s="25">
        <v>4</v>
      </c>
      <c r="K178" s="25">
        <v>8</v>
      </c>
      <c r="L178" s="25">
        <v>219</v>
      </c>
      <c r="M178" s="25">
        <v>178</v>
      </c>
      <c r="N178" s="25">
        <v>41</v>
      </c>
      <c r="O178" s="25">
        <v>3</v>
      </c>
      <c r="P178" s="25">
        <v>5</v>
      </c>
      <c r="Q178" s="25">
        <f>M178/4</f>
        <v>44.5</v>
      </c>
      <c r="R178" s="20"/>
      <c r="S178" s="3"/>
      <c r="IN178"/>
      <c r="IO178"/>
      <c r="IP178"/>
      <c r="IQ178"/>
      <c r="IR178"/>
      <c r="IS178"/>
      <c r="IT178"/>
      <c r="IU178"/>
      <c r="IV178"/>
    </row>
    <row r="179" spans="1:256" s="1" customFormat="1" ht="25.5" customHeight="1">
      <c r="A179" s="30"/>
      <c r="B179" s="8">
        <v>2</v>
      </c>
      <c r="C179" s="9" t="s">
        <v>102</v>
      </c>
      <c r="D179" s="7">
        <v>2</v>
      </c>
      <c r="E179" s="7"/>
      <c r="F179" s="7">
        <v>40</v>
      </c>
      <c r="G179" s="7">
        <v>32</v>
      </c>
      <c r="H179" s="7">
        <v>8</v>
      </c>
      <c r="I179" s="10">
        <f t="shared" si="12"/>
        <v>8</v>
      </c>
      <c r="J179" s="25"/>
      <c r="K179" s="25"/>
      <c r="L179" s="25"/>
      <c r="M179" s="25"/>
      <c r="N179" s="25"/>
      <c r="O179" s="25"/>
      <c r="P179" s="25"/>
      <c r="Q179" s="25"/>
      <c r="R179" s="20"/>
      <c r="S179" s="3"/>
      <c r="IN179"/>
      <c r="IO179"/>
      <c r="IP179"/>
      <c r="IQ179"/>
      <c r="IR179"/>
      <c r="IS179"/>
      <c r="IT179"/>
      <c r="IU179"/>
      <c r="IV179"/>
    </row>
    <row r="180" spans="1:256" s="1" customFormat="1" ht="25.5" customHeight="1">
      <c r="A180" s="30"/>
      <c r="B180" s="8">
        <v>3</v>
      </c>
      <c r="C180" s="9" t="s">
        <v>104</v>
      </c>
      <c r="D180" s="7">
        <v>2</v>
      </c>
      <c r="E180" s="7"/>
      <c r="F180" s="7">
        <v>32</v>
      </c>
      <c r="G180" s="7">
        <v>26</v>
      </c>
      <c r="H180" s="7">
        <v>6</v>
      </c>
      <c r="I180" s="10">
        <v>7</v>
      </c>
      <c r="J180" s="25"/>
      <c r="K180" s="25"/>
      <c r="L180" s="25"/>
      <c r="M180" s="25"/>
      <c r="N180" s="25"/>
      <c r="O180" s="25"/>
      <c r="P180" s="25"/>
      <c r="Q180" s="25"/>
      <c r="R180" s="20"/>
      <c r="S180" s="3"/>
      <c r="IN180"/>
      <c r="IO180"/>
      <c r="IP180"/>
      <c r="IQ180"/>
      <c r="IR180"/>
      <c r="IS180"/>
      <c r="IT180"/>
      <c r="IU180"/>
      <c r="IV180"/>
    </row>
    <row r="181" spans="1:256" s="1" customFormat="1" ht="25.5" customHeight="1">
      <c r="A181" s="30"/>
      <c r="B181" s="8">
        <v>4</v>
      </c>
      <c r="C181" s="9" t="s">
        <v>128</v>
      </c>
      <c r="D181" s="7"/>
      <c r="E181" s="7">
        <v>2</v>
      </c>
      <c r="F181" s="7">
        <v>27</v>
      </c>
      <c r="G181" s="7">
        <v>24</v>
      </c>
      <c r="H181" s="7">
        <v>3</v>
      </c>
      <c r="I181" s="10">
        <f aca="true" t="shared" si="13" ref="I181:I212">G181/4</f>
        <v>6</v>
      </c>
      <c r="J181" s="25"/>
      <c r="K181" s="25"/>
      <c r="L181" s="25"/>
      <c r="M181" s="25"/>
      <c r="N181" s="25"/>
      <c r="O181" s="25"/>
      <c r="P181" s="25"/>
      <c r="Q181" s="25"/>
      <c r="R181" s="20"/>
      <c r="S181" s="3"/>
      <c r="IN181"/>
      <c r="IO181"/>
      <c r="IP181"/>
      <c r="IQ181"/>
      <c r="IR181"/>
      <c r="IS181"/>
      <c r="IT181"/>
      <c r="IU181"/>
      <c r="IV181"/>
    </row>
    <row r="182" spans="1:256" s="1" customFormat="1" ht="25.5" customHeight="1">
      <c r="A182" s="30"/>
      <c r="B182" s="8">
        <v>5</v>
      </c>
      <c r="C182" s="9" t="s">
        <v>129</v>
      </c>
      <c r="D182" s="7"/>
      <c r="E182" s="7">
        <v>2</v>
      </c>
      <c r="F182" s="7">
        <v>20</v>
      </c>
      <c r="G182" s="7">
        <v>16</v>
      </c>
      <c r="H182" s="7">
        <v>4</v>
      </c>
      <c r="I182" s="10">
        <f t="shared" si="13"/>
        <v>4</v>
      </c>
      <c r="J182" s="25"/>
      <c r="K182" s="25"/>
      <c r="L182" s="25"/>
      <c r="M182" s="25"/>
      <c r="N182" s="25"/>
      <c r="O182" s="25"/>
      <c r="P182" s="25"/>
      <c r="Q182" s="25"/>
      <c r="R182" s="20"/>
      <c r="S182" s="3"/>
      <c r="IN182"/>
      <c r="IO182"/>
      <c r="IP182"/>
      <c r="IQ182"/>
      <c r="IR182"/>
      <c r="IS182"/>
      <c r="IT182"/>
      <c r="IU182"/>
      <c r="IV182"/>
    </row>
    <row r="183" spans="1:256" s="1" customFormat="1" ht="25.5" customHeight="1">
      <c r="A183" s="30"/>
      <c r="B183" s="8">
        <v>6</v>
      </c>
      <c r="C183" s="9" t="s">
        <v>131</v>
      </c>
      <c r="D183" s="7"/>
      <c r="E183" s="7">
        <v>2</v>
      </c>
      <c r="F183" s="7">
        <v>20</v>
      </c>
      <c r="G183" s="7">
        <v>16</v>
      </c>
      <c r="H183" s="7">
        <v>4</v>
      </c>
      <c r="I183" s="10">
        <f t="shared" si="13"/>
        <v>4</v>
      </c>
      <c r="J183" s="25"/>
      <c r="K183" s="25"/>
      <c r="L183" s="25"/>
      <c r="M183" s="25"/>
      <c r="N183" s="25"/>
      <c r="O183" s="25"/>
      <c r="P183" s="25"/>
      <c r="Q183" s="25"/>
      <c r="R183" s="20"/>
      <c r="S183" s="3"/>
      <c r="IN183"/>
      <c r="IO183"/>
      <c r="IP183"/>
      <c r="IQ183"/>
      <c r="IR183"/>
      <c r="IS183"/>
      <c r="IT183"/>
      <c r="IU183"/>
      <c r="IV183"/>
    </row>
    <row r="184" spans="1:256" s="1" customFormat="1" ht="25.5" customHeight="1">
      <c r="A184" s="30"/>
      <c r="B184" s="8">
        <v>7</v>
      </c>
      <c r="C184" s="9" t="s">
        <v>132</v>
      </c>
      <c r="D184" s="7"/>
      <c r="E184" s="7">
        <v>2</v>
      </c>
      <c r="F184" s="7">
        <v>24</v>
      </c>
      <c r="G184" s="7">
        <v>20</v>
      </c>
      <c r="H184" s="7">
        <v>4</v>
      </c>
      <c r="I184" s="10">
        <f t="shared" si="13"/>
        <v>5</v>
      </c>
      <c r="J184" s="25"/>
      <c r="K184" s="25"/>
      <c r="L184" s="25"/>
      <c r="M184" s="25"/>
      <c r="N184" s="25"/>
      <c r="O184" s="25"/>
      <c r="P184" s="25"/>
      <c r="Q184" s="25"/>
      <c r="R184" s="20"/>
      <c r="S184" s="3"/>
      <c r="IN184"/>
      <c r="IO184"/>
      <c r="IP184"/>
      <c r="IQ184"/>
      <c r="IR184"/>
      <c r="IS184"/>
      <c r="IT184"/>
      <c r="IU184"/>
      <c r="IV184"/>
    </row>
    <row r="185" spans="1:256" s="1" customFormat="1" ht="25.5" customHeight="1">
      <c r="A185" s="30"/>
      <c r="B185" s="8">
        <v>8</v>
      </c>
      <c r="C185" s="9" t="s">
        <v>103</v>
      </c>
      <c r="D185" s="7"/>
      <c r="E185" s="7">
        <v>2</v>
      </c>
      <c r="F185" s="7">
        <v>24</v>
      </c>
      <c r="G185" s="7">
        <v>20</v>
      </c>
      <c r="H185" s="7">
        <v>4</v>
      </c>
      <c r="I185" s="10">
        <f t="shared" si="13"/>
        <v>5</v>
      </c>
      <c r="J185" s="25"/>
      <c r="K185" s="25"/>
      <c r="L185" s="25"/>
      <c r="M185" s="25"/>
      <c r="N185" s="25"/>
      <c r="O185" s="25"/>
      <c r="P185" s="25"/>
      <c r="Q185" s="25"/>
      <c r="R185" s="20"/>
      <c r="S185" s="3"/>
      <c r="IN185"/>
      <c r="IO185"/>
      <c r="IP185"/>
      <c r="IQ185"/>
      <c r="IR185"/>
      <c r="IS185"/>
      <c r="IT185"/>
      <c r="IU185"/>
      <c r="IV185"/>
    </row>
    <row r="186" spans="1:256" s="1" customFormat="1" ht="22.5" customHeight="1">
      <c r="A186" s="25" t="s">
        <v>201</v>
      </c>
      <c r="B186" s="8">
        <v>1</v>
      </c>
      <c r="C186" s="11" t="s">
        <v>133</v>
      </c>
      <c r="D186" s="7">
        <v>2</v>
      </c>
      <c r="E186" s="7"/>
      <c r="F186" s="7">
        <v>40</v>
      </c>
      <c r="G186" s="7">
        <v>32</v>
      </c>
      <c r="H186" s="7">
        <v>8</v>
      </c>
      <c r="I186" s="10">
        <f t="shared" si="13"/>
        <v>8</v>
      </c>
      <c r="J186" s="25">
        <v>4</v>
      </c>
      <c r="K186" s="25">
        <v>7</v>
      </c>
      <c r="L186" s="25">
        <f>SUM(M186:N192)</f>
        <v>195</v>
      </c>
      <c r="M186" s="25">
        <f>SUM(G186:G192)</f>
        <v>160</v>
      </c>
      <c r="N186" s="25">
        <f>SUM(H186:H192)</f>
        <v>35</v>
      </c>
      <c r="O186" s="25">
        <v>3</v>
      </c>
      <c r="P186" s="25">
        <v>4</v>
      </c>
      <c r="Q186" s="25">
        <v>40</v>
      </c>
      <c r="R186" s="19"/>
      <c r="S186" s="3"/>
      <c r="IN186"/>
      <c r="IO186"/>
      <c r="IP186"/>
      <c r="IQ186"/>
      <c r="IR186"/>
      <c r="IS186"/>
      <c r="IT186"/>
      <c r="IU186"/>
      <c r="IV186"/>
    </row>
    <row r="187" spans="1:256" s="1" customFormat="1" ht="22.5" customHeight="1">
      <c r="A187" s="25"/>
      <c r="B187" s="8">
        <v>2</v>
      </c>
      <c r="C187" s="11" t="s">
        <v>135</v>
      </c>
      <c r="D187" s="7">
        <v>2</v>
      </c>
      <c r="E187" s="7"/>
      <c r="F187" s="7">
        <v>40</v>
      </c>
      <c r="G187" s="7">
        <v>32</v>
      </c>
      <c r="H187" s="7">
        <v>8</v>
      </c>
      <c r="I187" s="10">
        <f t="shared" si="13"/>
        <v>8</v>
      </c>
      <c r="J187" s="25"/>
      <c r="K187" s="25"/>
      <c r="L187" s="25"/>
      <c r="M187" s="25"/>
      <c r="N187" s="25"/>
      <c r="O187" s="25"/>
      <c r="P187" s="25"/>
      <c r="Q187" s="25"/>
      <c r="R187" s="19"/>
      <c r="S187" s="3"/>
      <c r="IN187"/>
      <c r="IO187"/>
      <c r="IP187"/>
      <c r="IQ187"/>
      <c r="IR187"/>
      <c r="IS187"/>
      <c r="IT187"/>
      <c r="IU187"/>
      <c r="IV187"/>
    </row>
    <row r="188" spans="1:256" s="1" customFormat="1" ht="22.5" customHeight="1">
      <c r="A188" s="25"/>
      <c r="B188" s="8">
        <v>3</v>
      </c>
      <c r="C188" s="11" t="s">
        <v>107</v>
      </c>
      <c r="D188" s="7">
        <v>2</v>
      </c>
      <c r="E188" s="7"/>
      <c r="F188" s="7">
        <v>24</v>
      </c>
      <c r="G188" s="7">
        <v>20</v>
      </c>
      <c r="H188" s="7">
        <v>4</v>
      </c>
      <c r="I188" s="10">
        <f t="shared" si="13"/>
        <v>5</v>
      </c>
      <c r="J188" s="25"/>
      <c r="K188" s="25"/>
      <c r="L188" s="25"/>
      <c r="M188" s="25"/>
      <c r="N188" s="25"/>
      <c r="O188" s="25"/>
      <c r="P188" s="25"/>
      <c r="Q188" s="25"/>
      <c r="R188" s="19"/>
      <c r="S188" s="3"/>
      <c r="IN188"/>
      <c r="IO188"/>
      <c r="IP188"/>
      <c r="IQ188"/>
      <c r="IR188"/>
      <c r="IS188"/>
      <c r="IT188"/>
      <c r="IU188"/>
      <c r="IV188"/>
    </row>
    <row r="189" spans="1:256" s="1" customFormat="1" ht="22.5" customHeight="1">
      <c r="A189" s="25"/>
      <c r="B189" s="8">
        <v>4</v>
      </c>
      <c r="C189" s="9" t="s">
        <v>128</v>
      </c>
      <c r="D189" s="7"/>
      <c r="E189" s="7">
        <v>2</v>
      </c>
      <c r="F189" s="7">
        <v>27</v>
      </c>
      <c r="G189" s="7">
        <v>24</v>
      </c>
      <c r="H189" s="7">
        <v>3</v>
      </c>
      <c r="I189" s="10">
        <f t="shared" si="13"/>
        <v>6</v>
      </c>
      <c r="J189" s="25"/>
      <c r="K189" s="25"/>
      <c r="L189" s="25"/>
      <c r="M189" s="25"/>
      <c r="N189" s="25"/>
      <c r="O189" s="25"/>
      <c r="P189" s="25"/>
      <c r="Q189" s="25"/>
      <c r="R189" s="19"/>
      <c r="S189" s="3"/>
      <c r="IN189"/>
      <c r="IO189"/>
      <c r="IP189"/>
      <c r="IQ189"/>
      <c r="IR189"/>
      <c r="IS189"/>
      <c r="IT189"/>
      <c r="IU189"/>
      <c r="IV189"/>
    </row>
    <row r="190" spans="1:256" s="1" customFormat="1" ht="22.5" customHeight="1">
      <c r="A190" s="25"/>
      <c r="B190" s="8">
        <v>5</v>
      </c>
      <c r="C190" s="11" t="s">
        <v>134</v>
      </c>
      <c r="D190" s="7"/>
      <c r="E190" s="7">
        <v>2</v>
      </c>
      <c r="F190" s="7">
        <v>20</v>
      </c>
      <c r="G190" s="7">
        <v>16</v>
      </c>
      <c r="H190" s="7">
        <v>4</v>
      </c>
      <c r="I190" s="10">
        <f t="shared" si="13"/>
        <v>4</v>
      </c>
      <c r="J190" s="25"/>
      <c r="K190" s="25"/>
      <c r="L190" s="25"/>
      <c r="M190" s="25"/>
      <c r="N190" s="25"/>
      <c r="O190" s="25"/>
      <c r="P190" s="25"/>
      <c r="Q190" s="25"/>
      <c r="R190" s="19"/>
      <c r="S190" s="3"/>
      <c r="IN190"/>
      <c r="IO190"/>
      <c r="IP190"/>
      <c r="IQ190"/>
      <c r="IR190"/>
      <c r="IS190"/>
      <c r="IT190"/>
      <c r="IU190"/>
      <c r="IV190"/>
    </row>
    <row r="191" spans="1:256" s="1" customFormat="1" ht="22.5" customHeight="1">
      <c r="A191" s="25"/>
      <c r="B191" s="8">
        <v>6</v>
      </c>
      <c r="C191" s="11" t="s">
        <v>136</v>
      </c>
      <c r="D191" s="7"/>
      <c r="E191" s="7">
        <v>2</v>
      </c>
      <c r="F191" s="7">
        <v>20</v>
      </c>
      <c r="G191" s="7">
        <v>16</v>
      </c>
      <c r="H191" s="7">
        <v>4</v>
      </c>
      <c r="I191" s="10">
        <f t="shared" si="13"/>
        <v>4</v>
      </c>
      <c r="J191" s="25"/>
      <c r="K191" s="25"/>
      <c r="L191" s="25"/>
      <c r="M191" s="25"/>
      <c r="N191" s="25"/>
      <c r="O191" s="25"/>
      <c r="P191" s="25"/>
      <c r="Q191" s="25"/>
      <c r="R191" s="19"/>
      <c r="S191" s="3"/>
      <c r="IN191"/>
      <c r="IO191"/>
      <c r="IP191"/>
      <c r="IQ191"/>
      <c r="IR191"/>
      <c r="IS191"/>
      <c r="IT191"/>
      <c r="IU191"/>
      <c r="IV191"/>
    </row>
    <row r="192" spans="1:256" s="1" customFormat="1" ht="22.5" customHeight="1">
      <c r="A192" s="25"/>
      <c r="B192" s="8">
        <v>7</v>
      </c>
      <c r="C192" s="11" t="s">
        <v>137</v>
      </c>
      <c r="D192" s="7"/>
      <c r="E192" s="7">
        <v>2</v>
      </c>
      <c r="F192" s="7">
        <v>24</v>
      </c>
      <c r="G192" s="7">
        <v>20</v>
      </c>
      <c r="H192" s="7">
        <v>4</v>
      </c>
      <c r="I192" s="10">
        <f t="shared" si="13"/>
        <v>5</v>
      </c>
      <c r="J192" s="25"/>
      <c r="K192" s="25"/>
      <c r="L192" s="25"/>
      <c r="M192" s="25"/>
      <c r="N192" s="25"/>
      <c r="O192" s="25"/>
      <c r="P192" s="25"/>
      <c r="Q192" s="25"/>
      <c r="R192" s="19"/>
      <c r="S192" s="3"/>
      <c r="IN192"/>
      <c r="IO192"/>
      <c r="IP192"/>
      <c r="IQ192"/>
      <c r="IR192"/>
      <c r="IS192"/>
      <c r="IT192"/>
      <c r="IU192"/>
      <c r="IV192"/>
    </row>
    <row r="193" spans="1:256" s="1" customFormat="1" ht="22.5" customHeight="1">
      <c r="A193" s="25" t="s">
        <v>202</v>
      </c>
      <c r="B193" s="8">
        <v>1</v>
      </c>
      <c r="C193" s="9" t="s">
        <v>138</v>
      </c>
      <c r="D193" s="7">
        <v>2</v>
      </c>
      <c r="E193" s="7"/>
      <c r="F193" s="7">
        <v>32</v>
      </c>
      <c r="G193" s="7">
        <v>24</v>
      </c>
      <c r="H193" s="7">
        <v>8</v>
      </c>
      <c r="I193" s="10">
        <f t="shared" si="13"/>
        <v>6</v>
      </c>
      <c r="J193" s="25">
        <v>4</v>
      </c>
      <c r="K193" s="25">
        <v>8</v>
      </c>
      <c r="L193" s="25">
        <f>SUM(M193:N200)</f>
        <v>247</v>
      </c>
      <c r="M193" s="25">
        <f>SUM(G193:G200)</f>
        <v>200</v>
      </c>
      <c r="N193" s="25">
        <f>SUM(H193:H200)</f>
        <v>47</v>
      </c>
      <c r="O193" s="25">
        <v>3</v>
      </c>
      <c r="P193" s="25">
        <v>5</v>
      </c>
      <c r="Q193" s="25">
        <f>M193/4</f>
        <v>50</v>
      </c>
      <c r="R193" s="20"/>
      <c r="S193" s="14"/>
      <c r="IN193"/>
      <c r="IO193"/>
      <c r="IP193"/>
      <c r="IQ193"/>
      <c r="IR193"/>
      <c r="IS193"/>
      <c r="IT193"/>
      <c r="IU193"/>
      <c r="IV193"/>
    </row>
    <row r="194" spans="1:256" s="1" customFormat="1" ht="22.5" customHeight="1">
      <c r="A194" s="25"/>
      <c r="B194" s="8">
        <v>2</v>
      </c>
      <c r="C194" s="9" t="s">
        <v>105</v>
      </c>
      <c r="D194" s="7">
        <v>2</v>
      </c>
      <c r="E194" s="7"/>
      <c r="F194" s="7">
        <v>40</v>
      </c>
      <c r="G194" s="7">
        <v>32</v>
      </c>
      <c r="H194" s="7">
        <v>8</v>
      </c>
      <c r="I194" s="10">
        <f t="shared" si="13"/>
        <v>8</v>
      </c>
      <c r="J194" s="25"/>
      <c r="K194" s="25"/>
      <c r="L194" s="25"/>
      <c r="M194" s="25"/>
      <c r="N194" s="25"/>
      <c r="O194" s="25"/>
      <c r="P194" s="25"/>
      <c r="Q194" s="25"/>
      <c r="R194" s="20"/>
      <c r="S194" s="14"/>
      <c r="IN194"/>
      <c r="IO194"/>
      <c r="IP194"/>
      <c r="IQ194"/>
      <c r="IR194"/>
      <c r="IS194"/>
      <c r="IT194"/>
      <c r="IU194"/>
      <c r="IV194"/>
    </row>
    <row r="195" spans="1:256" s="1" customFormat="1" ht="22.5" customHeight="1">
      <c r="A195" s="25"/>
      <c r="B195" s="8">
        <v>3</v>
      </c>
      <c r="C195" s="9" t="s">
        <v>104</v>
      </c>
      <c r="D195" s="7">
        <v>2</v>
      </c>
      <c r="E195" s="7"/>
      <c r="F195" s="7">
        <v>40</v>
      </c>
      <c r="G195" s="7">
        <v>32</v>
      </c>
      <c r="H195" s="7">
        <v>8</v>
      </c>
      <c r="I195" s="10">
        <f t="shared" si="13"/>
        <v>8</v>
      </c>
      <c r="J195" s="25"/>
      <c r="K195" s="25"/>
      <c r="L195" s="25"/>
      <c r="M195" s="25"/>
      <c r="N195" s="25"/>
      <c r="O195" s="25"/>
      <c r="P195" s="25"/>
      <c r="Q195" s="25"/>
      <c r="R195" s="20"/>
      <c r="S195" s="14"/>
      <c r="IN195"/>
      <c r="IO195"/>
      <c r="IP195"/>
      <c r="IQ195"/>
      <c r="IR195"/>
      <c r="IS195"/>
      <c r="IT195"/>
      <c r="IU195"/>
      <c r="IV195"/>
    </row>
    <row r="196" spans="1:256" s="1" customFormat="1" ht="22.5" customHeight="1">
      <c r="A196" s="25"/>
      <c r="B196" s="8">
        <v>4</v>
      </c>
      <c r="C196" s="9" t="s">
        <v>128</v>
      </c>
      <c r="D196" s="7"/>
      <c r="E196" s="7">
        <v>2</v>
      </c>
      <c r="F196" s="7">
        <v>27</v>
      </c>
      <c r="G196" s="7">
        <v>24</v>
      </c>
      <c r="H196" s="7">
        <v>3</v>
      </c>
      <c r="I196" s="10">
        <f t="shared" si="13"/>
        <v>6</v>
      </c>
      <c r="J196" s="25"/>
      <c r="K196" s="25"/>
      <c r="L196" s="25"/>
      <c r="M196" s="25"/>
      <c r="N196" s="25"/>
      <c r="O196" s="25"/>
      <c r="P196" s="25"/>
      <c r="Q196" s="25"/>
      <c r="R196" s="20"/>
      <c r="S196" s="14"/>
      <c r="IN196"/>
      <c r="IO196"/>
      <c r="IP196"/>
      <c r="IQ196"/>
      <c r="IR196"/>
      <c r="IS196"/>
      <c r="IT196"/>
      <c r="IU196"/>
      <c r="IV196"/>
    </row>
    <row r="197" spans="1:256" s="1" customFormat="1" ht="22.5" customHeight="1">
      <c r="A197" s="25"/>
      <c r="B197" s="8">
        <v>5</v>
      </c>
      <c r="C197" s="9" t="s">
        <v>129</v>
      </c>
      <c r="D197" s="7"/>
      <c r="E197" s="7">
        <v>2</v>
      </c>
      <c r="F197" s="7">
        <v>20</v>
      </c>
      <c r="G197" s="7">
        <v>16</v>
      </c>
      <c r="H197" s="7">
        <v>4</v>
      </c>
      <c r="I197" s="10">
        <f t="shared" si="13"/>
        <v>4</v>
      </c>
      <c r="J197" s="25"/>
      <c r="K197" s="25"/>
      <c r="L197" s="25"/>
      <c r="M197" s="25"/>
      <c r="N197" s="25"/>
      <c r="O197" s="25"/>
      <c r="P197" s="25"/>
      <c r="Q197" s="25"/>
      <c r="R197" s="20"/>
      <c r="S197" s="14"/>
      <c r="IN197"/>
      <c r="IO197"/>
      <c r="IP197"/>
      <c r="IQ197"/>
      <c r="IR197"/>
      <c r="IS197"/>
      <c r="IT197"/>
      <c r="IU197"/>
      <c r="IV197"/>
    </row>
    <row r="198" spans="1:256" s="1" customFormat="1" ht="22.5" customHeight="1">
      <c r="A198" s="25"/>
      <c r="B198" s="8">
        <v>6</v>
      </c>
      <c r="C198" s="9" t="s">
        <v>103</v>
      </c>
      <c r="D198" s="7"/>
      <c r="E198" s="7">
        <v>2</v>
      </c>
      <c r="F198" s="7">
        <v>32</v>
      </c>
      <c r="G198" s="7">
        <v>24</v>
      </c>
      <c r="H198" s="7">
        <v>8</v>
      </c>
      <c r="I198" s="10">
        <f t="shared" si="13"/>
        <v>6</v>
      </c>
      <c r="J198" s="25"/>
      <c r="K198" s="25"/>
      <c r="L198" s="25"/>
      <c r="M198" s="25"/>
      <c r="N198" s="25"/>
      <c r="O198" s="25"/>
      <c r="P198" s="25"/>
      <c r="Q198" s="25"/>
      <c r="R198" s="20"/>
      <c r="S198" s="14"/>
      <c r="IN198"/>
      <c r="IO198"/>
      <c r="IP198"/>
      <c r="IQ198"/>
      <c r="IR198"/>
      <c r="IS198"/>
      <c r="IT198"/>
      <c r="IU198"/>
      <c r="IV198"/>
    </row>
    <row r="199" spans="1:256" s="1" customFormat="1" ht="22.5" customHeight="1">
      <c r="A199" s="25"/>
      <c r="B199" s="8">
        <v>7</v>
      </c>
      <c r="C199" s="9" t="s">
        <v>131</v>
      </c>
      <c r="D199" s="7"/>
      <c r="E199" s="7">
        <v>2</v>
      </c>
      <c r="F199" s="7">
        <v>20</v>
      </c>
      <c r="G199" s="7">
        <v>16</v>
      </c>
      <c r="H199" s="7">
        <v>4</v>
      </c>
      <c r="I199" s="10">
        <f t="shared" si="13"/>
        <v>4</v>
      </c>
      <c r="J199" s="25"/>
      <c r="K199" s="25"/>
      <c r="L199" s="25"/>
      <c r="M199" s="25"/>
      <c r="N199" s="25"/>
      <c r="O199" s="25"/>
      <c r="P199" s="25"/>
      <c r="Q199" s="25"/>
      <c r="R199" s="20"/>
      <c r="S199" s="14"/>
      <c r="IN199"/>
      <c r="IO199"/>
      <c r="IP199"/>
      <c r="IQ199"/>
      <c r="IR199"/>
      <c r="IS199"/>
      <c r="IT199"/>
      <c r="IU199"/>
      <c r="IV199"/>
    </row>
    <row r="200" spans="1:256" s="1" customFormat="1" ht="22.5" customHeight="1">
      <c r="A200" s="25"/>
      <c r="B200" s="8">
        <v>8</v>
      </c>
      <c r="C200" s="9" t="s">
        <v>139</v>
      </c>
      <c r="D200" s="7"/>
      <c r="E200" s="7">
        <v>2</v>
      </c>
      <c r="F200" s="7">
        <v>36</v>
      </c>
      <c r="G200" s="7">
        <v>32</v>
      </c>
      <c r="H200" s="7">
        <v>4</v>
      </c>
      <c r="I200" s="10">
        <f t="shared" si="13"/>
        <v>8</v>
      </c>
      <c r="J200" s="25"/>
      <c r="K200" s="25"/>
      <c r="L200" s="25"/>
      <c r="M200" s="25"/>
      <c r="N200" s="25"/>
      <c r="O200" s="25"/>
      <c r="P200" s="25"/>
      <c r="Q200" s="25"/>
      <c r="R200" s="20"/>
      <c r="S200" s="14"/>
      <c r="IN200"/>
      <c r="IO200"/>
      <c r="IP200"/>
      <c r="IQ200"/>
      <c r="IR200"/>
      <c r="IS200"/>
      <c r="IT200"/>
      <c r="IU200"/>
      <c r="IV200"/>
    </row>
    <row r="201" spans="1:256" s="1" customFormat="1" ht="27" customHeight="1">
      <c r="A201" s="25" t="s">
        <v>203</v>
      </c>
      <c r="B201" s="8">
        <v>1</v>
      </c>
      <c r="C201" s="9" t="s">
        <v>141</v>
      </c>
      <c r="D201" s="7">
        <v>2</v>
      </c>
      <c r="E201" s="7"/>
      <c r="F201" s="7">
        <v>32</v>
      </c>
      <c r="G201" s="7">
        <v>24</v>
      </c>
      <c r="H201" s="7">
        <v>8</v>
      </c>
      <c r="I201" s="10">
        <f t="shared" si="13"/>
        <v>6</v>
      </c>
      <c r="J201" s="25">
        <v>4</v>
      </c>
      <c r="K201" s="25">
        <v>8</v>
      </c>
      <c r="L201" s="25">
        <v>231</v>
      </c>
      <c r="M201" s="25">
        <v>184</v>
      </c>
      <c r="N201" s="25">
        <v>47</v>
      </c>
      <c r="O201" s="25">
        <v>2</v>
      </c>
      <c r="P201" s="25">
        <v>6</v>
      </c>
      <c r="Q201" s="25">
        <f>M201/4</f>
        <v>46</v>
      </c>
      <c r="R201" s="20"/>
      <c r="S201" s="14"/>
      <c r="IN201"/>
      <c r="IO201"/>
      <c r="IP201"/>
      <c r="IQ201"/>
      <c r="IR201"/>
      <c r="IS201"/>
      <c r="IT201"/>
      <c r="IU201"/>
      <c r="IV201"/>
    </row>
    <row r="202" spans="1:256" s="1" customFormat="1" ht="27" customHeight="1">
      <c r="A202" s="25"/>
      <c r="B202" s="8">
        <v>2</v>
      </c>
      <c r="C202" s="9" t="s">
        <v>50</v>
      </c>
      <c r="D202" s="7">
        <v>2</v>
      </c>
      <c r="E202" s="7"/>
      <c r="F202" s="7">
        <v>32</v>
      </c>
      <c r="G202" s="7">
        <v>24</v>
      </c>
      <c r="H202" s="7">
        <v>8</v>
      </c>
      <c r="I202" s="10">
        <f t="shared" si="13"/>
        <v>6</v>
      </c>
      <c r="J202" s="25"/>
      <c r="K202" s="25"/>
      <c r="L202" s="25"/>
      <c r="M202" s="25"/>
      <c r="N202" s="25"/>
      <c r="O202" s="25"/>
      <c r="P202" s="25"/>
      <c r="Q202" s="25"/>
      <c r="R202" s="20"/>
      <c r="S202" s="14"/>
      <c r="IN202"/>
      <c r="IO202"/>
      <c r="IP202"/>
      <c r="IQ202"/>
      <c r="IR202"/>
      <c r="IS202"/>
      <c r="IT202"/>
      <c r="IU202"/>
      <c r="IV202"/>
    </row>
    <row r="203" spans="1:256" s="1" customFormat="1" ht="27" customHeight="1">
      <c r="A203" s="25"/>
      <c r="B203" s="8">
        <v>3</v>
      </c>
      <c r="C203" s="9" t="s">
        <v>128</v>
      </c>
      <c r="D203" s="7"/>
      <c r="E203" s="7">
        <v>2</v>
      </c>
      <c r="F203" s="7">
        <v>27</v>
      </c>
      <c r="G203" s="7">
        <v>24</v>
      </c>
      <c r="H203" s="7">
        <v>3</v>
      </c>
      <c r="I203" s="10">
        <f t="shared" si="13"/>
        <v>6</v>
      </c>
      <c r="J203" s="25"/>
      <c r="K203" s="25"/>
      <c r="L203" s="25"/>
      <c r="M203" s="25"/>
      <c r="N203" s="25"/>
      <c r="O203" s="25"/>
      <c r="P203" s="25"/>
      <c r="Q203" s="25"/>
      <c r="R203" s="20"/>
      <c r="S203" s="14"/>
      <c r="IN203"/>
      <c r="IO203"/>
      <c r="IP203"/>
      <c r="IQ203"/>
      <c r="IR203"/>
      <c r="IS203"/>
      <c r="IT203"/>
      <c r="IU203"/>
      <c r="IV203"/>
    </row>
    <row r="204" spans="1:256" s="1" customFormat="1" ht="27" customHeight="1">
      <c r="A204" s="25"/>
      <c r="B204" s="8">
        <v>4</v>
      </c>
      <c r="C204" s="9" t="s">
        <v>129</v>
      </c>
      <c r="D204" s="7"/>
      <c r="E204" s="7">
        <v>2</v>
      </c>
      <c r="F204" s="7">
        <v>20</v>
      </c>
      <c r="G204" s="7">
        <v>16</v>
      </c>
      <c r="H204" s="7">
        <v>4</v>
      </c>
      <c r="I204" s="10">
        <f t="shared" si="13"/>
        <v>4</v>
      </c>
      <c r="J204" s="25"/>
      <c r="K204" s="25"/>
      <c r="L204" s="25"/>
      <c r="M204" s="25"/>
      <c r="N204" s="25"/>
      <c r="O204" s="25"/>
      <c r="P204" s="25"/>
      <c r="Q204" s="25"/>
      <c r="R204" s="20"/>
      <c r="S204" s="14"/>
      <c r="IN204"/>
      <c r="IO204"/>
      <c r="IP204"/>
      <c r="IQ204"/>
      <c r="IR204"/>
      <c r="IS204"/>
      <c r="IT204"/>
      <c r="IU204"/>
      <c r="IV204"/>
    </row>
    <row r="205" spans="1:256" s="1" customFormat="1" ht="27" customHeight="1">
      <c r="A205" s="25"/>
      <c r="B205" s="8">
        <v>5</v>
      </c>
      <c r="C205" s="9" t="s">
        <v>131</v>
      </c>
      <c r="D205" s="7"/>
      <c r="E205" s="7">
        <v>2</v>
      </c>
      <c r="F205" s="7">
        <v>20</v>
      </c>
      <c r="G205" s="7">
        <v>16</v>
      </c>
      <c r="H205" s="7">
        <v>4</v>
      </c>
      <c r="I205" s="10">
        <f t="shared" si="13"/>
        <v>4</v>
      </c>
      <c r="J205" s="25"/>
      <c r="K205" s="25"/>
      <c r="L205" s="25"/>
      <c r="M205" s="25"/>
      <c r="N205" s="25"/>
      <c r="O205" s="25"/>
      <c r="P205" s="25"/>
      <c r="Q205" s="25"/>
      <c r="R205" s="20"/>
      <c r="S205" s="14"/>
      <c r="IN205"/>
      <c r="IO205"/>
      <c r="IP205"/>
      <c r="IQ205"/>
      <c r="IR205"/>
      <c r="IS205"/>
      <c r="IT205"/>
      <c r="IU205"/>
      <c r="IV205"/>
    </row>
    <row r="206" spans="1:256" s="1" customFormat="1" ht="27" customHeight="1">
      <c r="A206" s="25"/>
      <c r="B206" s="8">
        <v>6</v>
      </c>
      <c r="C206" s="9" t="s">
        <v>140</v>
      </c>
      <c r="D206" s="7"/>
      <c r="E206" s="7">
        <v>2</v>
      </c>
      <c r="F206" s="7">
        <v>24</v>
      </c>
      <c r="G206" s="7">
        <v>20</v>
      </c>
      <c r="H206" s="7">
        <v>4</v>
      </c>
      <c r="I206" s="10">
        <f t="shared" si="13"/>
        <v>5</v>
      </c>
      <c r="J206" s="25"/>
      <c r="K206" s="25"/>
      <c r="L206" s="25"/>
      <c r="M206" s="25"/>
      <c r="N206" s="25"/>
      <c r="O206" s="25"/>
      <c r="P206" s="25"/>
      <c r="Q206" s="25"/>
      <c r="R206" s="20"/>
      <c r="S206" s="14"/>
      <c r="IN206"/>
      <c r="IO206"/>
      <c r="IP206"/>
      <c r="IQ206"/>
      <c r="IR206"/>
      <c r="IS206"/>
      <c r="IT206"/>
      <c r="IU206"/>
      <c r="IV206"/>
    </row>
    <row r="207" spans="1:256" s="1" customFormat="1" ht="27" customHeight="1">
      <c r="A207" s="25"/>
      <c r="B207" s="8">
        <v>7</v>
      </c>
      <c r="C207" s="9" t="s">
        <v>120</v>
      </c>
      <c r="D207" s="7"/>
      <c r="E207" s="7">
        <v>2</v>
      </c>
      <c r="F207" s="7">
        <v>40</v>
      </c>
      <c r="G207" s="7">
        <v>32</v>
      </c>
      <c r="H207" s="7">
        <v>8</v>
      </c>
      <c r="I207" s="10">
        <f t="shared" si="13"/>
        <v>8</v>
      </c>
      <c r="J207" s="25"/>
      <c r="K207" s="25"/>
      <c r="L207" s="25"/>
      <c r="M207" s="25"/>
      <c r="N207" s="25"/>
      <c r="O207" s="25"/>
      <c r="P207" s="25"/>
      <c r="Q207" s="25"/>
      <c r="R207" s="20"/>
      <c r="S207" s="14"/>
      <c r="IN207"/>
      <c r="IO207"/>
      <c r="IP207"/>
      <c r="IQ207"/>
      <c r="IR207"/>
      <c r="IS207"/>
      <c r="IT207"/>
      <c r="IU207"/>
      <c r="IV207"/>
    </row>
    <row r="208" spans="1:256" s="1" customFormat="1" ht="27" customHeight="1">
      <c r="A208" s="25"/>
      <c r="B208" s="8">
        <v>8</v>
      </c>
      <c r="C208" s="9" t="s">
        <v>142</v>
      </c>
      <c r="D208" s="7"/>
      <c r="E208" s="7">
        <v>2</v>
      </c>
      <c r="F208" s="7">
        <v>36</v>
      </c>
      <c r="G208" s="7">
        <v>28</v>
      </c>
      <c r="H208" s="7">
        <v>8</v>
      </c>
      <c r="I208" s="10">
        <f t="shared" si="13"/>
        <v>7</v>
      </c>
      <c r="J208" s="25"/>
      <c r="K208" s="25"/>
      <c r="L208" s="25"/>
      <c r="M208" s="25"/>
      <c r="N208" s="25"/>
      <c r="O208" s="25"/>
      <c r="P208" s="25"/>
      <c r="Q208" s="25"/>
      <c r="R208" s="20"/>
      <c r="S208" s="14"/>
      <c r="IN208"/>
      <c r="IO208"/>
      <c r="IP208"/>
      <c r="IQ208"/>
      <c r="IR208"/>
      <c r="IS208"/>
      <c r="IT208"/>
      <c r="IU208"/>
      <c r="IV208"/>
    </row>
    <row r="209" spans="1:256" s="1" customFormat="1" ht="27" customHeight="1">
      <c r="A209" s="25" t="s">
        <v>204</v>
      </c>
      <c r="B209" s="8">
        <v>1</v>
      </c>
      <c r="C209" s="9" t="s">
        <v>57</v>
      </c>
      <c r="D209" s="7">
        <v>2</v>
      </c>
      <c r="E209" s="7"/>
      <c r="F209" s="7">
        <v>32</v>
      </c>
      <c r="G209" s="7">
        <v>24</v>
      </c>
      <c r="H209" s="7">
        <v>8</v>
      </c>
      <c r="I209" s="10">
        <f t="shared" si="13"/>
        <v>6</v>
      </c>
      <c r="J209" s="25">
        <v>4</v>
      </c>
      <c r="K209" s="25">
        <v>7</v>
      </c>
      <c r="L209" s="25">
        <v>207</v>
      </c>
      <c r="M209" s="25">
        <v>168</v>
      </c>
      <c r="N209" s="25">
        <v>39</v>
      </c>
      <c r="O209" s="25">
        <v>3</v>
      </c>
      <c r="P209" s="25">
        <v>4</v>
      </c>
      <c r="Q209" s="25">
        <f>M209/4</f>
        <v>42</v>
      </c>
      <c r="R209" s="20"/>
      <c r="S209" s="14"/>
      <c r="IN209"/>
      <c r="IO209"/>
      <c r="IP209"/>
      <c r="IQ209"/>
      <c r="IR209"/>
      <c r="IS209"/>
      <c r="IT209"/>
      <c r="IU209"/>
      <c r="IV209"/>
    </row>
    <row r="210" spans="1:256" s="1" customFormat="1" ht="27" customHeight="1">
      <c r="A210" s="25"/>
      <c r="B210" s="8">
        <v>2</v>
      </c>
      <c r="C210" s="9" t="s">
        <v>143</v>
      </c>
      <c r="D210" s="7">
        <v>2</v>
      </c>
      <c r="E210" s="7"/>
      <c r="F210" s="7">
        <v>40</v>
      </c>
      <c r="G210" s="7">
        <v>32</v>
      </c>
      <c r="H210" s="7">
        <v>8</v>
      </c>
      <c r="I210" s="10">
        <f t="shared" si="13"/>
        <v>8</v>
      </c>
      <c r="J210" s="25"/>
      <c r="K210" s="25"/>
      <c r="L210" s="25"/>
      <c r="M210" s="25"/>
      <c r="N210" s="25"/>
      <c r="O210" s="25"/>
      <c r="P210" s="25"/>
      <c r="Q210" s="25"/>
      <c r="R210" s="20"/>
      <c r="S210" s="14"/>
      <c r="IN210"/>
      <c r="IO210"/>
      <c r="IP210"/>
      <c r="IQ210"/>
      <c r="IR210"/>
      <c r="IS210"/>
      <c r="IT210"/>
      <c r="IU210"/>
      <c r="IV210"/>
    </row>
    <row r="211" spans="1:256" s="1" customFormat="1" ht="27" customHeight="1">
      <c r="A211" s="25"/>
      <c r="B211" s="8">
        <v>3</v>
      </c>
      <c r="C211" s="9" t="s">
        <v>144</v>
      </c>
      <c r="D211" s="7">
        <v>2</v>
      </c>
      <c r="E211" s="7"/>
      <c r="F211" s="7">
        <v>28</v>
      </c>
      <c r="G211" s="7">
        <v>24</v>
      </c>
      <c r="H211" s="7">
        <v>4</v>
      </c>
      <c r="I211" s="10">
        <f t="shared" si="13"/>
        <v>6</v>
      </c>
      <c r="J211" s="25"/>
      <c r="K211" s="25"/>
      <c r="L211" s="25"/>
      <c r="M211" s="25"/>
      <c r="N211" s="25"/>
      <c r="O211" s="25"/>
      <c r="P211" s="25"/>
      <c r="Q211" s="25"/>
      <c r="R211" s="20"/>
      <c r="S211" s="14"/>
      <c r="IN211"/>
      <c r="IO211"/>
      <c r="IP211"/>
      <c r="IQ211"/>
      <c r="IR211"/>
      <c r="IS211"/>
      <c r="IT211"/>
      <c r="IU211"/>
      <c r="IV211"/>
    </row>
    <row r="212" spans="1:256" s="1" customFormat="1" ht="27" customHeight="1">
      <c r="A212" s="25"/>
      <c r="B212" s="8">
        <v>4</v>
      </c>
      <c r="C212" s="9" t="s">
        <v>120</v>
      </c>
      <c r="D212" s="7"/>
      <c r="E212" s="7">
        <v>2</v>
      </c>
      <c r="F212" s="7">
        <v>40</v>
      </c>
      <c r="G212" s="7">
        <v>32</v>
      </c>
      <c r="H212" s="7">
        <v>8</v>
      </c>
      <c r="I212" s="10">
        <f t="shared" si="13"/>
        <v>8</v>
      </c>
      <c r="J212" s="25"/>
      <c r="K212" s="25"/>
      <c r="L212" s="25"/>
      <c r="M212" s="25"/>
      <c r="N212" s="25"/>
      <c r="O212" s="25"/>
      <c r="P212" s="25"/>
      <c r="Q212" s="25"/>
      <c r="R212" s="20"/>
      <c r="S212" s="14"/>
      <c r="IN212"/>
      <c r="IO212"/>
      <c r="IP212"/>
      <c r="IQ212"/>
      <c r="IR212"/>
      <c r="IS212"/>
      <c r="IT212"/>
      <c r="IU212"/>
      <c r="IV212"/>
    </row>
    <row r="213" spans="1:256" s="1" customFormat="1" ht="27" customHeight="1">
      <c r="A213" s="25"/>
      <c r="B213" s="8">
        <v>5</v>
      </c>
      <c r="C213" s="9" t="s">
        <v>131</v>
      </c>
      <c r="D213" s="7"/>
      <c r="E213" s="7">
        <v>2</v>
      </c>
      <c r="F213" s="7">
        <v>20</v>
      </c>
      <c r="G213" s="7">
        <v>16</v>
      </c>
      <c r="H213" s="7">
        <v>4</v>
      </c>
      <c r="I213" s="10">
        <f aca="true" t="shared" si="14" ref="I213:I242">G213/4</f>
        <v>4</v>
      </c>
      <c r="J213" s="25"/>
      <c r="K213" s="25"/>
      <c r="L213" s="25"/>
      <c r="M213" s="25"/>
      <c r="N213" s="25"/>
      <c r="O213" s="25"/>
      <c r="P213" s="25"/>
      <c r="Q213" s="25"/>
      <c r="R213" s="20"/>
      <c r="S213" s="14"/>
      <c r="IN213"/>
      <c r="IO213"/>
      <c r="IP213"/>
      <c r="IQ213"/>
      <c r="IR213"/>
      <c r="IS213"/>
      <c r="IT213"/>
      <c r="IU213"/>
      <c r="IV213"/>
    </row>
    <row r="214" spans="1:256" s="1" customFormat="1" ht="27" customHeight="1">
      <c r="A214" s="25"/>
      <c r="B214" s="8">
        <v>6</v>
      </c>
      <c r="C214" s="9" t="s">
        <v>128</v>
      </c>
      <c r="D214" s="7"/>
      <c r="E214" s="7">
        <v>2</v>
      </c>
      <c r="F214" s="7">
        <v>27</v>
      </c>
      <c r="G214" s="7">
        <v>24</v>
      </c>
      <c r="H214" s="7">
        <v>3</v>
      </c>
      <c r="I214" s="10">
        <f t="shared" si="14"/>
        <v>6</v>
      </c>
      <c r="J214" s="25"/>
      <c r="K214" s="25"/>
      <c r="L214" s="25"/>
      <c r="M214" s="25"/>
      <c r="N214" s="25"/>
      <c r="O214" s="25"/>
      <c r="P214" s="25"/>
      <c r="Q214" s="25"/>
      <c r="R214" s="20"/>
      <c r="S214" s="14"/>
      <c r="IN214"/>
      <c r="IO214"/>
      <c r="IP214"/>
      <c r="IQ214"/>
      <c r="IR214"/>
      <c r="IS214"/>
      <c r="IT214"/>
      <c r="IU214"/>
      <c r="IV214"/>
    </row>
    <row r="215" spans="1:256" s="1" customFormat="1" ht="27" customHeight="1">
      <c r="A215" s="25"/>
      <c r="B215" s="8">
        <v>7</v>
      </c>
      <c r="C215" s="9" t="s">
        <v>129</v>
      </c>
      <c r="D215" s="7"/>
      <c r="E215" s="7">
        <v>2</v>
      </c>
      <c r="F215" s="7">
        <v>20</v>
      </c>
      <c r="G215" s="7">
        <v>16</v>
      </c>
      <c r="H215" s="7">
        <v>4</v>
      </c>
      <c r="I215" s="10">
        <f t="shared" si="14"/>
        <v>4</v>
      </c>
      <c r="J215" s="25"/>
      <c r="K215" s="25"/>
      <c r="L215" s="25"/>
      <c r="M215" s="25"/>
      <c r="N215" s="25"/>
      <c r="O215" s="25"/>
      <c r="P215" s="25"/>
      <c r="Q215" s="25"/>
      <c r="R215" s="20"/>
      <c r="S215" s="14"/>
      <c r="IN215"/>
      <c r="IO215"/>
      <c r="IP215"/>
      <c r="IQ215"/>
      <c r="IR215"/>
      <c r="IS215"/>
      <c r="IT215"/>
      <c r="IU215"/>
      <c r="IV215"/>
    </row>
    <row r="216" spans="1:256" s="1" customFormat="1" ht="27" customHeight="1">
      <c r="A216" s="25" t="s">
        <v>205</v>
      </c>
      <c r="B216" s="8">
        <v>1</v>
      </c>
      <c r="C216" s="9" t="s">
        <v>145</v>
      </c>
      <c r="D216" s="7">
        <v>2</v>
      </c>
      <c r="E216" s="7"/>
      <c r="F216" s="7">
        <v>32</v>
      </c>
      <c r="G216" s="7">
        <v>24</v>
      </c>
      <c r="H216" s="7">
        <v>8</v>
      </c>
      <c r="I216" s="10">
        <f aca="true" t="shared" si="15" ref="I216:I221">G216/4</f>
        <v>6</v>
      </c>
      <c r="J216" s="25">
        <v>4</v>
      </c>
      <c r="K216" s="25">
        <v>6</v>
      </c>
      <c r="L216" s="25">
        <f>SUM(M216:N221)</f>
        <v>167</v>
      </c>
      <c r="M216" s="25">
        <f>SUM(G216:G221)</f>
        <v>136</v>
      </c>
      <c r="N216" s="25">
        <f>SUM(H216:H221)</f>
        <v>31</v>
      </c>
      <c r="O216" s="25">
        <v>4</v>
      </c>
      <c r="P216" s="25">
        <v>4</v>
      </c>
      <c r="Q216" s="25">
        <f>M216/4</f>
        <v>34</v>
      </c>
      <c r="R216" s="20"/>
      <c r="S216" s="3"/>
      <c r="IN216"/>
      <c r="IO216"/>
      <c r="IP216"/>
      <c r="IQ216"/>
      <c r="IR216"/>
      <c r="IS216"/>
      <c r="IT216"/>
      <c r="IU216"/>
      <c r="IV216"/>
    </row>
    <row r="217" spans="1:256" s="1" customFormat="1" ht="27" customHeight="1">
      <c r="A217" s="25"/>
      <c r="B217" s="8">
        <v>2</v>
      </c>
      <c r="C217" s="9" t="s">
        <v>47</v>
      </c>
      <c r="D217" s="7">
        <v>2</v>
      </c>
      <c r="E217" s="7"/>
      <c r="F217" s="7">
        <v>28</v>
      </c>
      <c r="G217" s="7">
        <v>24</v>
      </c>
      <c r="H217" s="7">
        <v>4</v>
      </c>
      <c r="I217" s="10">
        <f t="shared" si="15"/>
        <v>6</v>
      </c>
      <c r="J217" s="25"/>
      <c r="K217" s="25"/>
      <c r="L217" s="25"/>
      <c r="M217" s="25"/>
      <c r="N217" s="25"/>
      <c r="O217" s="25"/>
      <c r="P217" s="25"/>
      <c r="Q217" s="25"/>
      <c r="R217" s="20"/>
      <c r="S217" s="3"/>
      <c r="IN217"/>
      <c r="IO217"/>
      <c r="IP217"/>
      <c r="IQ217"/>
      <c r="IR217"/>
      <c r="IS217"/>
      <c r="IT217"/>
      <c r="IU217"/>
      <c r="IV217"/>
    </row>
    <row r="218" spans="1:256" s="1" customFormat="1" ht="27" customHeight="1">
      <c r="A218" s="25"/>
      <c r="B218" s="8">
        <v>3</v>
      </c>
      <c r="C218" s="11" t="s">
        <v>128</v>
      </c>
      <c r="D218" s="7"/>
      <c r="E218" s="7">
        <v>2</v>
      </c>
      <c r="F218" s="7">
        <v>27</v>
      </c>
      <c r="G218" s="7">
        <v>24</v>
      </c>
      <c r="H218" s="7">
        <v>3</v>
      </c>
      <c r="I218" s="10">
        <f t="shared" si="15"/>
        <v>6</v>
      </c>
      <c r="J218" s="25"/>
      <c r="K218" s="25"/>
      <c r="L218" s="25"/>
      <c r="M218" s="25"/>
      <c r="N218" s="25"/>
      <c r="O218" s="25"/>
      <c r="P218" s="25"/>
      <c r="Q218" s="25"/>
      <c r="R218" s="20"/>
      <c r="S218" s="3"/>
      <c r="IN218"/>
      <c r="IO218"/>
      <c r="IP218"/>
      <c r="IQ218"/>
      <c r="IR218"/>
      <c r="IS218"/>
      <c r="IT218"/>
      <c r="IU218"/>
      <c r="IV218"/>
    </row>
    <row r="219" spans="1:256" s="1" customFormat="1" ht="27" customHeight="1">
      <c r="A219" s="25"/>
      <c r="B219" s="8">
        <v>4</v>
      </c>
      <c r="C219" s="9" t="s">
        <v>129</v>
      </c>
      <c r="D219" s="7"/>
      <c r="E219" s="7">
        <v>2</v>
      </c>
      <c r="F219" s="7">
        <v>20</v>
      </c>
      <c r="G219" s="7">
        <v>16</v>
      </c>
      <c r="H219" s="7">
        <v>4</v>
      </c>
      <c r="I219" s="10">
        <f t="shared" si="15"/>
        <v>4</v>
      </c>
      <c r="J219" s="25"/>
      <c r="K219" s="25"/>
      <c r="L219" s="25"/>
      <c r="M219" s="25"/>
      <c r="N219" s="25"/>
      <c r="O219" s="25"/>
      <c r="P219" s="25"/>
      <c r="Q219" s="25"/>
      <c r="R219" s="20"/>
      <c r="S219" s="3"/>
      <c r="IN219"/>
      <c r="IO219"/>
      <c r="IP219"/>
      <c r="IQ219"/>
      <c r="IR219"/>
      <c r="IS219"/>
      <c r="IT219"/>
      <c r="IU219"/>
      <c r="IV219"/>
    </row>
    <row r="220" spans="1:256" s="1" customFormat="1" ht="27" customHeight="1">
      <c r="A220" s="25"/>
      <c r="B220" s="8">
        <v>5</v>
      </c>
      <c r="C220" s="9" t="s">
        <v>131</v>
      </c>
      <c r="D220" s="7"/>
      <c r="E220" s="7">
        <v>2</v>
      </c>
      <c r="F220" s="7">
        <v>20</v>
      </c>
      <c r="G220" s="7">
        <v>16</v>
      </c>
      <c r="H220" s="7">
        <v>4</v>
      </c>
      <c r="I220" s="10">
        <f t="shared" si="15"/>
        <v>4</v>
      </c>
      <c r="J220" s="25"/>
      <c r="K220" s="25"/>
      <c r="L220" s="25"/>
      <c r="M220" s="25"/>
      <c r="N220" s="25"/>
      <c r="O220" s="25"/>
      <c r="P220" s="25"/>
      <c r="Q220" s="25"/>
      <c r="R220" s="20"/>
      <c r="S220" s="3"/>
      <c r="IN220"/>
      <c r="IO220"/>
      <c r="IP220"/>
      <c r="IQ220"/>
      <c r="IR220"/>
      <c r="IS220"/>
      <c r="IT220"/>
      <c r="IU220"/>
      <c r="IV220"/>
    </row>
    <row r="221" spans="1:256" s="1" customFormat="1" ht="27" customHeight="1">
      <c r="A221" s="25"/>
      <c r="B221" s="8">
        <v>6</v>
      </c>
      <c r="C221" s="9" t="s">
        <v>120</v>
      </c>
      <c r="D221" s="7"/>
      <c r="E221" s="7">
        <v>2</v>
      </c>
      <c r="F221" s="7">
        <v>40</v>
      </c>
      <c r="G221" s="7">
        <v>32</v>
      </c>
      <c r="H221" s="7">
        <v>8</v>
      </c>
      <c r="I221" s="10">
        <f t="shared" si="15"/>
        <v>8</v>
      </c>
      <c r="J221" s="25"/>
      <c r="K221" s="25"/>
      <c r="L221" s="25"/>
      <c r="M221" s="25"/>
      <c r="N221" s="25"/>
      <c r="O221" s="25"/>
      <c r="P221" s="25"/>
      <c r="Q221" s="25"/>
      <c r="R221" s="20"/>
      <c r="S221" s="3"/>
      <c r="IN221"/>
      <c r="IO221"/>
      <c r="IP221"/>
      <c r="IQ221"/>
      <c r="IR221"/>
      <c r="IS221"/>
      <c r="IT221"/>
      <c r="IU221"/>
      <c r="IV221"/>
    </row>
    <row r="222" spans="1:256" s="1" customFormat="1" ht="27" customHeight="1">
      <c r="A222" s="25" t="s">
        <v>224</v>
      </c>
      <c r="B222" s="8">
        <v>1</v>
      </c>
      <c r="C222" s="9" t="s">
        <v>99</v>
      </c>
      <c r="D222" s="7">
        <v>2</v>
      </c>
      <c r="E222" s="7"/>
      <c r="F222" s="7">
        <v>28</v>
      </c>
      <c r="G222" s="7">
        <v>24</v>
      </c>
      <c r="H222" s="7">
        <v>4</v>
      </c>
      <c r="I222" s="10">
        <f t="shared" si="14"/>
        <v>6</v>
      </c>
      <c r="J222" s="25">
        <v>4</v>
      </c>
      <c r="K222" s="25">
        <v>8</v>
      </c>
      <c r="L222" s="25">
        <f>F226+F222+F223+F225+F224+F227+F228+F229</f>
        <v>161</v>
      </c>
      <c r="M222" s="25">
        <f>G226+G222+G223+G225+G224+G227+G228+G229</f>
        <v>136</v>
      </c>
      <c r="N222" s="25">
        <f>H226+H222+H223+H225+H224+H227+H228+H229</f>
        <v>25</v>
      </c>
      <c r="O222" s="25">
        <v>3</v>
      </c>
      <c r="P222" s="25">
        <v>5</v>
      </c>
      <c r="Q222" s="25">
        <f>M222/4</f>
        <v>34</v>
      </c>
      <c r="R222" s="19"/>
      <c r="S222" s="3"/>
      <c r="IN222"/>
      <c r="IO222"/>
      <c r="IP222"/>
      <c r="IQ222"/>
      <c r="IR222"/>
      <c r="IS222"/>
      <c r="IT222"/>
      <c r="IU222"/>
      <c r="IV222"/>
    </row>
    <row r="223" spans="1:256" s="1" customFormat="1" ht="27" customHeight="1">
      <c r="A223" s="25"/>
      <c r="B223" s="8">
        <v>2</v>
      </c>
      <c r="C223" s="9" t="s">
        <v>101</v>
      </c>
      <c r="D223" s="7">
        <v>2</v>
      </c>
      <c r="E223" s="7"/>
      <c r="F223" s="7">
        <v>28</v>
      </c>
      <c r="G223" s="7">
        <v>24</v>
      </c>
      <c r="H223" s="7">
        <v>4</v>
      </c>
      <c r="I223" s="10">
        <f t="shared" si="14"/>
        <v>6</v>
      </c>
      <c r="J223" s="25"/>
      <c r="K223" s="25"/>
      <c r="L223" s="25"/>
      <c r="M223" s="25"/>
      <c r="N223" s="25"/>
      <c r="O223" s="25"/>
      <c r="P223" s="25"/>
      <c r="Q223" s="25"/>
      <c r="R223" s="19"/>
      <c r="S223" s="3"/>
      <c r="IN223"/>
      <c r="IO223"/>
      <c r="IP223"/>
      <c r="IQ223"/>
      <c r="IR223"/>
      <c r="IS223"/>
      <c r="IT223"/>
      <c r="IU223"/>
      <c r="IV223"/>
    </row>
    <row r="224" spans="1:256" s="1" customFormat="1" ht="27" customHeight="1">
      <c r="A224" s="25"/>
      <c r="B224" s="8">
        <v>3</v>
      </c>
      <c r="C224" s="9" t="s">
        <v>124</v>
      </c>
      <c r="D224" s="7">
        <v>2</v>
      </c>
      <c r="E224" s="7"/>
      <c r="F224" s="7">
        <v>28</v>
      </c>
      <c r="G224" s="7">
        <v>24</v>
      </c>
      <c r="H224" s="7">
        <v>4</v>
      </c>
      <c r="I224" s="10">
        <f t="shared" si="14"/>
        <v>6</v>
      </c>
      <c r="J224" s="25"/>
      <c r="K224" s="25"/>
      <c r="L224" s="25"/>
      <c r="M224" s="25"/>
      <c r="N224" s="25"/>
      <c r="O224" s="25"/>
      <c r="P224" s="25"/>
      <c r="Q224" s="25"/>
      <c r="R224" s="19"/>
      <c r="S224" s="3"/>
      <c r="IN224"/>
      <c r="IO224"/>
      <c r="IP224"/>
      <c r="IQ224"/>
      <c r="IR224"/>
      <c r="IS224"/>
      <c r="IT224"/>
      <c r="IU224"/>
      <c r="IV224"/>
    </row>
    <row r="225" spans="1:256" s="1" customFormat="1" ht="27" customHeight="1">
      <c r="A225" s="25"/>
      <c r="B225" s="8"/>
      <c r="C225" s="9" t="s">
        <v>146</v>
      </c>
      <c r="D225" s="7"/>
      <c r="E225" s="7">
        <v>2</v>
      </c>
      <c r="F225" s="7">
        <v>20</v>
      </c>
      <c r="G225" s="7">
        <v>16</v>
      </c>
      <c r="H225" s="7">
        <v>4</v>
      </c>
      <c r="I225" s="10">
        <f t="shared" si="14"/>
        <v>4</v>
      </c>
      <c r="J225" s="25"/>
      <c r="K225" s="25"/>
      <c r="L225" s="25"/>
      <c r="M225" s="25"/>
      <c r="N225" s="25"/>
      <c r="O225" s="25"/>
      <c r="P225" s="25"/>
      <c r="Q225" s="25"/>
      <c r="R225" s="19"/>
      <c r="S225" s="3"/>
      <c r="IN225"/>
      <c r="IO225"/>
      <c r="IP225"/>
      <c r="IQ225"/>
      <c r="IR225"/>
      <c r="IS225"/>
      <c r="IT225"/>
      <c r="IU225"/>
      <c r="IV225"/>
    </row>
    <row r="226" spans="1:256" s="1" customFormat="1" ht="27" customHeight="1">
      <c r="A226" s="25"/>
      <c r="B226" s="8">
        <v>4</v>
      </c>
      <c r="C226" s="9" t="s">
        <v>128</v>
      </c>
      <c r="D226" s="7"/>
      <c r="E226" s="7">
        <v>2</v>
      </c>
      <c r="F226" s="7">
        <v>27</v>
      </c>
      <c r="G226" s="7">
        <v>24</v>
      </c>
      <c r="H226" s="7">
        <v>3</v>
      </c>
      <c r="I226" s="10">
        <f t="shared" si="14"/>
        <v>6</v>
      </c>
      <c r="J226" s="25"/>
      <c r="K226" s="25"/>
      <c r="L226" s="25"/>
      <c r="M226" s="25"/>
      <c r="N226" s="25"/>
      <c r="O226" s="25"/>
      <c r="P226" s="25"/>
      <c r="Q226" s="25"/>
      <c r="R226" s="19"/>
      <c r="S226" s="3"/>
      <c r="IN226"/>
      <c r="IO226"/>
      <c r="IP226"/>
      <c r="IQ226"/>
      <c r="IR226"/>
      <c r="IS226"/>
      <c r="IT226"/>
      <c r="IU226"/>
      <c r="IV226"/>
    </row>
    <row r="227" spans="1:256" s="1" customFormat="1" ht="27" customHeight="1">
      <c r="A227" s="25"/>
      <c r="B227" s="8">
        <v>5</v>
      </c>
      <c r="C227" s="9" t="s">
        <v>147</v>
      </c>
      <c r="D227" s="7"/>
      <c r="E227" s="7">
        <v>2</v>
      </c>
      <c r="F227" s="7">
        <v>10</v>
      </c>
      <c r="G227" s="7">
        <v>8</v>
      </c>
      <c r="H227" s="7">
        <v>2</v>
      </c>
      <c r="I227" s="10">
        <f t="shared" si="14"/>
        <v>2</v>
      </c>
      <c r="J227" s="25"/>
      <c r="K227" s="25"/>
      <c r="L227" s="25"/>
      <c r="M227" s="25"/>
      <c r="N227" s="25"/>
      <c r="O227" s="25"/>
      <c r="P227" s="25"/>
      <c r="Q227" s="25"/>
      <c r="R227" s="19"/>
      <c r="S227" s="3"/>
      <c r="IN227"/>
      <c r="IO227"/>
      <c r="IP227"/>
      <c r="IQ227"/>
      <c r="IR227"/>
      <c r="IS227"/>
      <c r="IT227"/>
      <c r="IU227"/>
      <c r="IV227"/>
    </row>
    <row r="228" spans="1:256" s="1" customFormat="1" ht="27" customHeight="1">
      <c r="A228" s="25"/>
      <c r="B228" s="8">
        <v>6</v>
      </c>
      <c r="C228" s="9" t="s">
        <v>148</v>
      </c>
      <c r="D228" s="7"/>
      <c r="E228" s="7">
        <v>2</v>
      </c>
      <c r="F228" s="7">
        <v>10</v>
      </c>
      <c r="G228" s="7">
        <v>8</v>
      </c>
      <c r="H228" s="7">
        <v>2</v>
      </c>
      <c r="I228" s="10">
        <f t="shared" si="14"/>
        <v>2</v>
      </c>
      <c r="J228" s="25"/>
      <c r="K228" s="25"/>
      <c r="L228" s="25"/>
      <c r="M228" s="25"/>
      <c r="N228" s="25"/>
      <c r="O228" s="25"/>
      <c r="P228" s="25"/>
      <c r="Q228" s="25"/>
      <c r="R228" s="19"/>
      <c r="S228" s="3"/>
      <c r="IN228"/>
      <c r="IO228"/>
      <c r="IP228"/>
      <c r="IQ228"/>
      <c r="IR228"/>
      <c r="IS228"/>
      <c r="IT228"/>
      <c r="IU228"/>
      <c r="IV228"/>
    </row>
    <row r="229" spans="1:256" s="1" customFormat="1" ht="27" customHeight="1">
      <c r="A229" s="25"/>
      <c r="B229" s="8">
        <v>7</v>
      </c>
      <c r="C229" s="9" t="s">
        <v>149</v>
      </c>
      <c r="D229" s="7"/>
      <c r="E229" s="7">
        <v>2</v>
      </c>
      <c r="F229" s="7">
        <v>10</v>
      </c>
      <c r="G229" s="7">
        <v>8</v>
      </c>
      <c r="H229" s="7">
        <v>2</v>
      </c>
      <c r="I229" s="10">
        <f t="shared" si="14"/>
        <v>2</v>
      </c>
      <c r="J229" s="25"/>
      <c r="K229" s="25"/>
      <c r="L229" s="25"/>
      <c r="M229" s="25"/>
      <c r="N229" s="25"/>
      <c r="O229" s="25"/>
      <c r="P229" s="25"/>
      <c r="Q229" s="25"/>
      <c r="R229" s="19"/>
      <c r="S229" s="3"/>
      <c r="IN229"/>
      <c r="IO229"/>
      <c r="IP229"/>
      <c r="IQ229"/>
      <c r="IR229"/>
      <c r="IS229"/>
      <c r="IT229"/>
      <c r="IU229"/>
      <c r="IV229"/>
    </row>
    <row r="230" spans="1:256" s="1" customFormat="1" ht="27" customHeight="1">
      <c r="A230" s="25" t="s">
        <v>182</v>
      </c>
      <c r="B230" s="8">
        <v>1</v>
      </c>
      <c r="C230" s="9" t="s">
        <v>151</v>
      </c>
      <c r="D230" s="7">
        <v>1</v>
      </c>
      <c r="E230" s="7"/>
      <c r="F230" s="7">
        <v>32</v>
      </c>
      <c r="G230" s="7">
        <v>24</v>
      </c>
      <c r="H230" s="7">
        <v>8</v>
      </c>
      <c r="I230" s="7">
        <f t="shared" si="14"/>
        <v>6</v>
      </c>
      <c r="J230" s="25">
        <v>4</v>
      </c>
      <c r="K230" s="25">
        <v>6</v>
      </c>
      <c r="L230" s="25">
        <f>SUM(F230:F235)</f>
        <v>166</v>
      </c>
      <c r="M230" s="25">
        <f>SUM(G230:G235)</f>
        <v>124</v>
      </c>
      <c r="N230" s="25">
        <f>SUM(H230:H235)</f>
        <v>42</v>
      </c>
      <c r="O230" s="25">
        <v>3</v>
      </c>
      <c r="P230" s="25">
        <v>3</v>
      </c>
      <c r="Q230" s="25">
        <f>M230/4</f>
        <v>31</v>
      </c>
      <c r="R230" s="19"/>
      <c r="S230" s="3"/>
      <c r="IN230"/>
      <c r="IO230"/>
      <c r="IP230"/>
      <c r="IQ230"/>
      <c r="IR230"/>
      <c r="IS230"/>
      <c r="IT230"/>
      <c r="IU230"/>
      <c r="IV230"/>
    </row>
    <row r="231" spans="1:256" s="1" customFormat="1" ht="27" customHeight="1">
      <c r="A231" s="25"/>
      <c r="B231" s="8">
        <v>2</v>
      </c>
      <c r="C231" s="9" t="s">
        <v>153</v>
      </c>
      <c r="D231" s="7">
        <v>1</v>
      </c>
      <c r="E231" s="7"/>
      <c r="F231" s="7">
        <v>36</v>
      </c>
      <c r="G231" s="7">
        <v>28</v>
      </c>
      <c r="H231" s="7">
        <v>8</v>
      </c>
      <c r="I231" s="7">
        <f t="shared" si="14"/>
        <v>7</v>
      </c>
      <c r="J231" s="25"/>
      <c r="K231" s="25"/>
      <c r="L231" s="25"/>
      <c r="M231" s="25"/>
      <c r="N231" s="25"/>
      <c r="O231" s="25"/>
      <c r="P231" s="25"/>
      <c r="Q231" s="25"/>
      <c r="R231" s="19"/>
      <c r="S231" s="3"/>
      <c r="IN231"/>
      <c r="IO231"/>
      <c r="IP231"/>
      <c r="IQ231"/>
      <c r="IR231"/>
      <c r="IS231"/>
      <c r="IT231"/>
      <c r="IU231"/>
      <c r="IV231"/>
    </row>
    <row r="232" spans="1:256" s="1" customFormat="1" ht="27" customHeight="1">
      <c r="A232" s="25"/>
      <c r="B232" s="8">
        <v>3</v>
      </c>
      <c r="C232" s="9" t="s">
        <v>154</v>
      </c>
      <c r="D232" s="7">
        <v>1</v>
      </c>
      <c r="E232" s="7"/>
      <c r="F232" s="7">
        <v>28</v>
      </c>
      <c r="G232" s="7">
        <v>20</v>
      </c>
      <c r="H232" s="7">
        <v>8</v>
      </c>
      <c r="I232" s="7">
        <f t="shared" si="14"/>
        <v>5</v>
      </c>
      <c r="J232" s="25"/>
      <c r="K232" s="25"/>
      <c r="L232" s="25"/>
      <c r="M232" s="25"/>
      <c r="N232" s="25"/>
      <c r="O232" s="25"/>
      <c r="P232" s="25"/>
      <c r="Q232" s="25"/>
      <c r="R232" s="19"/>
      <c r="S232" s="3"/>
      <c r="IN232"/>
      <c r="IO232"/>
      <c r="IP232"/>
      <c r="IQ232"/>
      <c r="IR232"/>
      <c r="IS232"/>
      <c r="IT232"/>
      <c r="IU232"/>
      <c r="IV232"/>
    </row>
    <row r="233" spans="1:256" s="1" customFormat="1" ht="27" customHeight="1">
      <c r="A233" s="25"/>
      <c r="B233" s="8">
        <v>4</v>
      </c>
      <c r="C233" s="9" t="s">
        <v>150</v>
      </c>
      <c r="D233" s="7"/>
      <c r="E233" s="7">
        <v>1</v>
      </c>
      <c r="F233" s="7">
        <v>10</v>
      </c>
      <c r="G233" s="7">
        <v>8</v>
      </c>
      <c r="H233" s="7">
        <v>2</v>
      </c>
      <c r="I233" s="7">
        <f t="shared" si="14"/>
        <v>2</v>
      </c>
      <c r="J233" s="25"/>
      <c r="K233" s="25"/>
      <c r="L233" s="25"/>
      <c r="M233" s="25"/>
      <c r="N233" s="25"/>
      <c r="O233" s="25"/>
      <c r="P233" s="25"/>
      <c r="Q233" s="25"/>
      <c r="R233" s="19"/>
      <c r="S233" s="3"/>
      <c r="IN233"/>
      <c r="IO233"/>
      <c r="IP233"/>
      <c r="IQ233"/>
      <c r="IR233"/>
      <c r="IS233"/>
      <c r="IT233"/>
      <c r="IU233"/>
      <c r="IV233"/>
    </row>
    <row r="234" spans="1:256" s="1" customFormat="1" ht="27" customHeight="1">
      <c r="A234" s="25"/>
      <c r="B234" s="8">
        <v>5</v>
      </c>
      <c r="C234" s="9" t="s">
        <v>152</v>
      </c>
      <c r="D234" s="7"/>
      <c r="E234" s="7">
        <v>1</v>
      </c>
      <c r="F234" s="7">
        <v>28</v>
      </c>
      <c r="G234" s="7">
        <v>20</v>
      </c>
      <c r="H234" s="7">
        <v>8</v>
      </c>
      <c r="I234" s="7">
        <f t="shared" si="14"/>
        <v>5</v>
      </c>
      <c r="J234" s="25"/>
      <c r="K234" s="25"/>
      <c r="L234" s="25"/>
      <c r="M234" s="25"/>
      <c r="N234" s="25"/>
      <c r="O234" s="25"/>
      <c r="P234" s="25"/>
      <c r="Q234" s="25"/>
      <c r="R234" s="19"/>
      <c r="S234" s="3"/>
      <c r="IN234"/>
      <c r="IO234"/>
      <c r="IP234"/>
      <c r="IQ234"/>
      <c r="IR234"/>
      <c r="IS234"/>
      <c r="IT234"/>
      <c r="IU234"/>
      <c r="IV234"/>
    </row>
    <row r="235" spans="1:256" s="1" customFormat="1" ht="27" customHeight="1">
      <c r="A235" s="25"/>
      <c r="B235" s="8">
        <v>6</v>
      </c>
      <c r="C235" s="9" t="s">
        <v>155</v>
      </c>
      <c r="D235" s="7"/>
      <c r="E235" s="7">
        <v>1</v>
      </c>
      <c r="F235" s="7">
        <v>32</v>
      </c>
      <c r="G235" s="7">
        <v>24</v>
      </c>
      <c r="H235" s="7">
        <v>8</v>
      </c>
      <c r="I235" s="7">
        <f t="shared" si="14"/>
        <v>6</v>
      </c>
      <c r="J235" s="25"/>
      <c r="K235" s="25"/>
      <c r="L235" s="25"/>
      <c r="M235" s="25"/>
      <c r="N235" s="25"/>
      <c r="O235" s="25"/>
      <c r="P235" s="25"/>
      <c r="Q235" s="25"/>
      <c r="R235" s="19"/>
      <c r="S235" s="3"/>
      <c r="IN235"/>
      <c r="IO235"/>
      <c r="IP235"/>
      <c r="IQ235"/>
      <c r="IR235"/>
      <c r="IS235"/>
      <c r="IT235"/>
      <c r="IU235"/>
      <c r="IV235"/>
    </row>
    <row r="236" spans="1:18" s="4" customFormat="1" ht="27" customHeight="1">
      <c r="A236" s="25" t="s">
        <v>183</v>
      </c>
      <c r="B236" s="8">
        <v>1</v>
      </c>
      <c r="C236" s="9" t="s">
        <v>151</v>
      </c>
      <c r="D236" s="7">
        <v>1</v>
      </c>
      <c r="E236" s="7"/>
      <c r="F236" s="7">
        <v>32</v>
      </c>
      <c r="G236" s="7">
        <v>24</v>
      </c>
      <c r="H236" s="7">
        <v>8</v>
      </c>
      <c r="I236" s="7">
        <f t="shared" si="14"/>
        <v>6</v>
      </c>
      <c r="J236" s="25">
        <v>4</v>
      </c>
      <c r="K236" s="25">
        <v>7</v>
      </c>
      <c r="L236" s="25">
        <f>SUM(F236:F242)</f>
        <v>198</v>
      </c>
      <c r="M236" s="25">
        <f>SUM(G236:G242)</f>
        <v>148</v>
      </c>
      <c r="N236" s="25">
        <f>SUM(H236:H242)</f>
        <v>50</v>
      </c>
      <c r="O236" s="25">
        <v>3</v>
      </c>
      <c r="P236" s="25">
        <v>3</v>
      </c>
      <c r="Q236" s="25">
        <f>M236/4</f>
        <v>37</v>
      </c>
      <c r="R236" s="21"/>
    </row>
    <row r="237" spans="1:18" s="4" customFormat="1" ht="27" customHeight="1">
      <c r="A237" s="25"/>
      <c r="B237" s="8">
        <v>2</v>
      </c>
      <c r="C237" s="9" t="s">
        <v>153</v>
      </c>
      <c r="D237" s="7">
        <v>1</v>
      </c>
      <c r="E237" s="7"/>
      <c r="F237" s="7">
        <v>36</v>
      </c>
      <c r="G237" s="7">
        <v>28</v>
      </c>
      <c r="H237" s="7">
        <v>8</v>
      </c>
      <c r="I237" s="7">
        <f t="shared" si="14"/>
        <v>7</v>
      </c>
      <c r="J237" s="25"/>
      <c r="K237" s="25"/>
      <c r="L237" s="25"/>
      <c r="M237" s="25"/>
      <c r="N237" s="25"/>
      <c r="O237" s="25"/>
      <c r="P237" s="25"/>
      <c r="Q237" s="25"/>
      <c r="R237" s="21"/>
    </row>
    <row r="238" spans="1:18" s="4" customFormat="1" ht="27" customHeight="1">
      <c r="A238" s="25"/>
      <c r="B238" s="8">
        <v>3</v>
      </c>
      <c r="C238" s="9" t="s">
        <v>154</v>
      </c>
      <c r="D238" s="7">
        <v>1</v>
      </c>
      <c r="E238" s="7"/>
      <c r="F238" s="7">
        <v>28</v>
      </c>
      <c r="G238" s="7">
        <v>20</v>
      </c>
      <c r="H238" s="7">
        <v>8</v>
      </c>
      <c r="I238" s="7">
        <f t="shared" si="14"/>
        <v>5</v>
      </c>
      <c r="J238" s="25"/>
      <c r="K238" s="25"/>
      <c r="L238" s="25"/>
      <c r="M238" s="25"/>
      <c r="N238" s="25"/>
      <c r="O238" s="25"/>
      <c r="P238" s="25"/>
      <c r="Q238" s="25"/>
      <c r="R238" s="21"/>
    </row>
    <row r="239" spans="1:18" s="4" customFormat="1" ht="27" customHeight="1">
      <c r="A239" s="25"/>
      <c r="B239" s="8">
        <v>4</v>
      </c>
      <c r="C239" s="9" t="s">
        <v>150</v>
      </c>
      <c r="D239" s="7"/>
      <c r="E239" s="7">
        <v>1</v>
      </c>
      <c r="F239" s="7">
        <v>10</v>
      </c>
      <c r="G239" s="7">
        <v>8</v>
      </c>
      <c r="H239" s="7">
        <v>2</v>
      </c>
      <c r="I239" s="7">
        <f t="shared" si="14"/>
        <v>2</v>
      </c>
      <c r="J239" s="25"/>
      <c r="K239" s="25"/>
      <c r="L239" s="25"/>
      <c r="M239" s="25"/>
      <c r="N239" s="25"/>
      <c r="O239" s="25"/>
      <c r="P239" s="25"/>
      <c r="Q239" s="25"/>
      <c r="R239" s="21"/>
    </row>
    <row r="240" spans="1:18" s="4" customFormat="1" ht="27" customHeight="1">
      <c r="A240" s="25"/>
      <c r="B240" s="8">
        <v>5</v>
      </c>
      <c r="C240" s="9" t="s">
        <v>152</v>
      </c>
      <c r="D240" s="7"/>
      <c r="E240" s="7">
        <v>1</v>
      </c>
      <c r="F240" s="7">
        <v>28</v>
      </c>
      <c r="G240" s="7">
        <v>20</v>
      </c>
      <c r="H240" s="7">
        <v>8</v>
      </c>
      <c r="I240" s="7">
        <f t="shared" si="14"/>
        <v>5</v>
      </c>
      <c r="J240" s="25"/>
      <c r="K240" s="25"/>
      <c r="L240" s="25"/>
      <c r="M240" s="25"/>
      <c r="N240" s="25"/>
      <c r="O240" s="25"/>
      <c r="P240" s="25"/>
      <c r="Q240" s="25"/>
      <c r="R240" s="21"/>
    </row>
    <row r="241" spans="1:18" s="4" customFormat="1" ht="27" customHeight="1">
      <c r="A241" s="25"/>
      <c r="B241" s="8">
        <v>6</v>
      </c>
      <c r="C241" s="9" t="s">
        <v>155</v>
      </c>
      <c r="D241" s="7"/>
      <c r="E241" s="7">
        <v>1</v>
      </c>
      <c r="F241" s="7">
        <v>32</v>
      </c>
      <c r="G241" s="7">
        <v>24</v>
      </c>
      <c r="H241" s="7">
        <v>8</v>
      </c>
      <c r="I241" s="7">
        <f t="shared" si="14"/>
        <v>6</v>
      </c>
      <c r="J241" s="25"/>
      <c r="K241" s="25"/>
      <c r="L241" s="25"/>
      <c r="M241" s="25"/>
      <c r="N241" s="25"/>
      <c r="O241" s="25"/>
      <c r="P241" s="25"/>
      <c r="Q241" s="25"/>
      <c r="R241" s="21"/>
    </row>
    <row r="242" spans="1:18" s="4" customFormat="1" ht="27" customHeight="1">
      <c r="A242" s="25"/>
      <c r="B242" s="8">
        <v>7</v>
      </c>
      <c r="C242" s="15" t="s">
        <v>112</v>
      </c>
      <c r="D242" s="13"/>
      <c r="E242" s="7">
        <v>1</v>
      </c>
      <c r="F242" s="7">
        <v>32</v>
      </c>
      <c r="G242" s="7">
        <v>24</v>
      </c>
      <c r="H242" s="7">
        <v>8</v>
      </c>
      <c r="I242" s="7">
        <f t="shared" si="14"/>
        <v>6</v>
      </c>
      <c r="J242" s="25"/>
      <c r="K242" s="25"/>
      <c r="L242" s="25"/>
      <c r="M242" s="25"/>
      <c r="N242" s="25"/>
      <c r="O242" s="25"/>
      <c r="P242" s="25"/>
      <c r="Q242" s="25"/>
      <c r="R242" s="21"/>
    </row>
    <row r="243" spans="1:18" s="4" customFormat="1" ht="22.5" customHeight="1">
      <c r="A243" s="25" t="s">
        <v>184</v>
      </c>
      <c r="B243" s="8">
        <v>1</v>
      </c>
      <c r="C243" s="9" t="s">
        <v>151</v>
      </c>
      <c r="D243" s="7">
        <v>1</v>
      </c>
      <c r="E243" s="7"/>
      <c r="F243" s="7">
        <v>32</v>
      </c>
      <c r="G243" s="7">
        <v>24</v>
      </c>
      <c r="H243" s="7">
        <v>8</v>
      </c>
      <c r="I243" s="7">
        <f aca="true" t="shared" si="16" ref="I243:I248">G243/4</f>
        <v>6</v>
      </c>
      <c r="J243" s="25">
        <v>4</v>
      </c>
      <c r="K243" s="25">
        <v>6</v>
      </c>
      <c r="L243" s="25">
        <f>SUM(F243:F248)</f>
        <v>166</v>
      </c>
      <c r="M243" s="25">
        <f>SUM(G243:G248)</f>
        <v>124</v>
      </c>
      <c r="N243" s="25">
        <f>SUM(H243:H248)</f>
        <v>42</v>
      </c>
      <c r="O243" s="25">
        <v>3</v>
      </c>
      <c r="P243" s="25">
        <v>3</v>
      </c>
      <c r="Q243" s="25">
        <f>M243/4</f>
        <v>31</v>
      </c>
      <c r="R243" s="22"/>
    </row>
    <row r="244" spans="1:18" s="4" customFormat="1" ht="22.5" customHeight="1">
      <c r="A244" s="25"/>
      <c r="B244" s="8">
        <v>2</v>
      </c>
      <c r="C244" s="9" t="s">
        <v>101</v>
      </c>
      <c r="D244" s="7">
        <v>1</v>
      </c>
      <c r="E244" s="7"/>
      <c r="F244" s="7">
        <v>32</v>
      </c>
      <c r="G244" s="7">
        <v>24</v>
      </c>
      <c r="H244" s="7">
        <v>8</v>
      </c>
      <c r="I244" s="7">
        <f t="shared" si="16"/>
        <v>6</v>
      </c>
      <c r="J244" s="25"/>
      <c r="K244" s="25"/>
      <c r="L244" s="25"/>
      <c r="M244" s="25"/>
      <c r="N244" s="25"/>
      <c r="O244" s="25"/>
      <c r="P244" s="25"/>
      <c r="Q244" s="25"/>
      <c r="R244" s="22"/>
    </row>
    <row r="245" spans="1:18" s="4" customFormat="1" ht="22.5" customHeight="1">
      <c r="A245" s="25"/>
      <c r="B245" s="8">
        <v>3</v>
      </c>
      <c r="C245" s="9" t="s">
        <v>118</v>
      </c>
      <c r="D245" s="7"/>
      <c r="E245" s="7">
        <v>1</v>
      </c>
      <c r="F245" s="7">
        <v>32</v>
      </c>
      <c r="G245" s="7">
        <v>24</v>
      </c>
      <c r="H245" s="7">
        <v>8</v>
      </c>
      <c r="I245" s="7">
        <f t="shared" si="16"/>
        <v>6</v>
      </c>
      <c r="J245" s="25"/>
      <c r="K245" s="25"/>
      <c r="L245" s="25"/>
      <c r="M245" s="25"/>
      <c r="N245" s="25"/>
      <c r="O245" s="25"/>
      <c r="P245" s="25"/>
      <c r="Q245" s="25"/>
      <c r="R245" s="22"/>
    </row>
    <row r="246" spans="1:18" s="4" customFormat="1" ht="22.5" customHeight="1">
      <c r="A246" s="25"/>
      <c r="B246" s="8">
        <v>4</v>
      </c>
      <c r="C246" s="9" t="s">
        <v>150</v>
      </c>
      <c r="D246" s="7"/>
      <c r="E246" s="7">
        <v>1</v>
      </c>
      <c r="F246" s="7">
        <v>10</v>
      </c>
      <c r="G246" s="7">
        <v>8</v>
      </c>
      <c r="H246" s="7">
        <v>2</v>
      </c>
      <c r="I246" s="7">
        <f t="shared" si="16"/>
        <v>2</v>
      </c>
      <c r="J246" s="25"/>
      <c r="K246" s="25"/>
      <c r="L246" s="25"/>
      <c r="M246" s="25"/>
      <c r="N246" s="25"/>
      <c r="O246" s="25"/>
      <c r="P246" s="25"/>
      <c r="Q246" s="25"/>
      <c r="R246" s="22"/>
    </row>
    <row r="247" spans="1:18" s="4" customFormat="1" ht="22.5" customHeight="1">
      <c r="A247" s="25"/>
      <c r="B247" s="8">
        <v>5</v>
      </c>
      <c r="C247" s="9" t="s">
        <v>152</v>
      </c>
      <c r="D247" s="7"/>
      <c r="E247" s="7">
        <v>1</v>
      </c>
      <c r="F247" s="7">
        <v>28</v>
      </c>
      <c r="G247" s="7">
        <v>20</v>
      </c>
      <c r="H247" s="7">
        <v>8</v>
      </c>
      <c r="I247" s="7">
        <f t="shared" si="16"/>
        <v>5</v>
      </c>
      <c r="J247" s="25"/>
      <c r="K247" s="25"/>
      <c r="L247" s="25"/>
      <c r="M247" s="25"/>
      <c r="N247" s="25"/>
      <c r="O247" s="25"/>
      <c r="P247" s="25"/>
      <c r="Q247" s="25"/>
      <c r="R247" s="22"/>
    </row>
    <row r="248" spans="1:18" s="4" customFormat="1" ht="22.5" customHeight="1">
      <c r="A248" s="25"/>
      <c r="B248" s="8">
        <v>6</v>
      </c>
      <c r="C248" s="15" t="s">
        <v>112</v>
      </c>
      <c r="D248" s="13"/>
      <c r="E248" s="7">
        <v>1</v>
      </c>
      <c r="F248" s="7">
        <v>32</v>
      </c>
      <c r="G248" s="7">
        <v>24</v>
      </c>
      <c r="H248" s="7">
        <v>8</v>
      </c>
      <c r="I248" s="7">
        <f t="shared" si="16"/>
        <v>6</v>
      </c>
      <c r="J248" s="25"/>
      <c r="K248" s="25"/>
      <c r="L248" s="25"/>
      <c r="M248" s="25"/>
      <c r="N248" s="25"/>
      <c r="O248" s="25"/>
      <c r="P248" s="25"/>
      <c r="Q248" s="25"/>
      <c r="R248" s="22"/>
    </row>
    <row r="249" spans="1:256" s="1" customFormat="1" ht="22.5" customHeight="1">
      <c r="A249" s="25" t="s">
        <v>185</v>
      </c>
      <c r="B249" s="8">
        <v>1</v>
      </c>
      <c r="C249" s="9" t="s">
        <v>111</v>
      </c>
      <c r="D249" s="7">
        <v>1</v>
      </c>
      <c r="E249" s="7"/>
      <c r="F249" s="7">
        <v>28</v>
      </c>
      <c r="G249" s="7">
        <v>24</v>
      </c>
      <c r="H249" s="7">
        <v>4</v>
      </c>
      <c r="I249" s="7">
        <f aca="true" t="shared" si="17" ref="I249:I276">G249/4</f>
        <v>6</v>
      </c>
      <c r="J249" s="25">
        <v>4</v>
      </c>
      <c r="K249" s="25">
        <v>5</v>
      </c>
      <c r="L249" s="25">
        <f>F253+F249+F250+F251+F252</f>
        <v>130</v>
      </c>
      <c r="M249" s="25">
        <f>G253+G249+G250+G251+G252</f>
        <v>100</v>
      </c>
      <c r="N249" s="25">
        <v>30</v>
      </c>
      <c r="O249" s="25">
        <v>2</v>
      </c>
      <c r="P249" s="25">
        <v>3</v>
      </c>
      <c r="Q249" s="25">
        <f>M249/J249</f>
        <v>25</v>
      </c>
      <c r="R249" s="19"/>
      <c r="S249" s="3"/>
      <c r="IN249"/>
      <c r="IO249"/>
      <c r="IP249"/>
      <c r="IQ249"/>
      <c r="IR249"/>
      <c r="IS249"/>
      <c r="IT249"/>
      <c r="IU249"/>
      <c r="IV249"/>
    </row>
    <row r="250" spans="1:256" s="1" customFormat="1" ht="22.5" customHeight="1">
      <c r="A250" s="25"/>
      <c r="B250" s="8">
        <v>2</v>
      </c>
      <c r="C250" s="9" t="s">
        <v>151</v>
      </c>
      <c r="D250" s="7">
        <v>1</v>
      </c>
      <c r="E250" s="7"/>
      <c r="F250" s="7">
        <v>32</v>
      </c>
      <c r="G250" s="7">
        <v>24</v>
      </c>
      <c r="H250" s="7">
        <v>8</v>
      </c>
      <c r="I250" s="7">
        <f t="shared" si="17"/>
        <v>6</v>
      </c>
      <c r="J250" s="25"/>
      <c r="K250" s="25"/>
      <c r="L250" s="25"/>
      <c r="M250" s="25"/>
      <c r="N250" s="25"/>
      <c r="O250" s="25"/>
      <c r="P250" s="25"/>
      <c r="Q250" s="25"/>
      <c r="R250" s="19"/>
      <c r="S250" s="3"/>
      <c r="IN250"/>
      <c r="IO250"/>
      <c r="IP250"/>
      <c r="IQ250"/>
      <c r="IR250"/>
      <c r="IS250"/>
      <c r="IT250"/>
      <c r="IU250"/>
      <c r="IV250"/>
    </row>
    <row r="251" spans="1:256" s="1" customFormat="1" ht="22.5" customHeight="1">
      <c r="A251" s="25"/>
      <c r="B251" s="8">
        <v>3</v>
      </c>
      <c r="C251" s="9" t="s">
        <v>152</v>
      </c>
      <c r="D251" s="7"/>
      <c r="E251" s="7">
        <v>1</v>
      </c>
      <c r="F251" s="7">
        <v>28</v>
      </c>
      <c r="G251" s="7">
        <v>20</v>
      </c>
      <c r="H251" s="7">
        <v>8</v>
      </c>
      <c r="I251" s="7">
        <f t="shared" si="17"/>
        <v>5</v>
      </c>
      <c r="J251" s="25"/>
      <c r="K251" s="25"/>
      <c r="L251" s="25"/>
      <c r="M251" s="25"/>
      <c r="N251" s="25"/>
      <c r="O251" s="25"/>
      <c r="P251" s="25"/>
      <c r="Q251" s="25"/>
      <c r="R251" s="19"/>
      <c r="S251" s="3"/>
      <c r="IN251"/>
      <c r="IO251"/>
      <c r="IP251"/>
      <c r="IQ251"/>
      <c r="IR251"/>
      <c r="IS251"/>
      <c r="IT251"/>
      <c r="IU251"/>
      <c r="IV251"/>
    </row>
    <row r="252" spans="1:256" s="1" customFormat="1" ht="22.5" customHeight="1">
      <c r="A252" s="25"/>
      <c r="B252" s="8">
        <v>4</v>
      </c>
      <c r="C252" s="9" t="s">
        <v>112</v>
      </c>
      <c r="D252" s="7"/>
      <c r="E252" s="7">
        <v>1</v>
      </c>
      <c r="F252" s="7">
        <v>32</v>
      </c>
      <c r="G252" s="7">
        <v>24</v>
      </c>
      <c r="H252" s="7">
        <v>8</v>
      </c>
      <c r="I252" s="7">
        <f t="shared" si="17"/>
        <v>6</v>
      </c>
      <c r="J252" s="25"/>
      <c r="K252" s="25"/>
      <c r="L252" s="25"/>
      <c r="M252" s="25"/>
      <c r="N252" s="25"/>
      <c r="O252" s="25"/>
      <c r="P252" s="25"/>
      <c r="Q252" s="25"/>
      <c r="R252" s="19"/>
      <c r="S252" s="3"/>
      <c r="IN252"/>
      <c r="IO252"/>
      <c r="IP252"/>
      <c r="IQ252"/>
      <c r="IR252"/>
      <c r="IS252"/>
      <c r="IT252"/>
      <c r="IU252"/>
      <c r="IV252"/>
    </row>
    <row r="253" spans="1:256" s="1" customFormat="1" ht="22.5" customHeight="1">
      <c r="A253" s="25"/>
      <c r="B253" s="8">
        <v>5</v>
      </c>
      <c r="C253" s="9" t="s">
        <v>150</v>
      </c>
      <c r="D253" s="7"/>
      <c r="E253" s="7">
        <v>1</v>
      </c>
      <c r="F253" s="7">
        <v>10</v>
      </c>
      <c r="G253" s="7">
        <v>8</v>
      </c>
      <c r="H253" s="7">
        <v>2</v>
      </c>
      <c r="I253" s="7">
        <f t="shared" si="17"/>
        <v>2</v>
      </c>
      <c r="J253" s="25"/>
      <c r="K253" s="25"/>
      <c r="L253" s="25"/>
      <c r="M253" s="25"/>
      <c r="N253" s="25"/>
      <c r="O253" s="25"/>
      <c r="P253" s="25"/>
      <c r="Q253" s="25"/>
      <c r="R253" s="19"/>
      <c r="S253" s="3"/>
      <c r="IN253"/>
      <c r="IO253"/>
      <c r="IP253"/>
      <c r="IQ253"/>
      <c r="IR253"/>
      <c r="IS253"/>
      <c r="IT253"/>
      <c r="IU253"/>
      <c r="IV253"/>
    </row>
    <row r="254" spans="1:256" s="1" customFormat="1" ht="22.5" customHeight="1">
      <c r="A254" s="25" t="s">
        <v>186</v>
      </c>
      <c r="B254" s="8">
        <v>1</v>
      </c>
      <c r="C254" s="9" t="s">
        <v>151</v>
      </c>
      <c r="D254" s="7">
        <v>1</v>
      </c>
      <c r="E254" s="7"/>
      <c r="F254" s="7">
        <v>32</v>
      </c>
      <c r="G254" s="7">
        <v>24</v>
      </c>
      <c r="H254" s="7">
        <v>8</v>
      </c>
      <c r="I254" s="7">
        <f t="shared" si="17"/>
        <v>6</v>
      </c>
      <c r="J254" s="25">
        <v>4</v>
      </c>
      <c r="K254" s="25">
        <v>6</v>
      </c>
      <c r="L254" s="25">
        <f>F258+F255+F256+F257+F254+F259</f>
        <v>166</v>
      </c>
      <c r="M254" s="25">
        <f>G258+G255+G256+G257+G254+G259</f>
        <v>124</v>
      </c>
      <c r="N254" s="25">
        <f>L254-M254</f>
        <v>42</v>
      </c>
      <c r="O254" s="25">
        <v>3</v>
      </c>
      <c r="P254" s="25">
        <v>3</v>
      </c>
      <c r="Q254" s="25">
        <f>M254/J254</f>
        <v>31</v>
      </c>
      <c r="R254" s="19"/>
      <c r="S254" s="3"/>
      <c r="IN254"/>
      <c r="IO254"/>
      <c r="IP254"/>
      <c r="IQ254"/>
      <c r="IR254"/>
      <c r="IS254"/>
      <c r="IT254"/>
      <c r="IU254"/>
      <c r="IV254"/>
    </row>
    <row r="255" spans="1:256" s="1" customFormat="1" ht="22.5" customHeight="1">
      <c r="A255" s="25"/>
      <c r="B255" s="8">
        <v>2</v>
      </c>
      <c r="C255" s="9" t="s">
        <v>153</v>
      </c>
      <c r="D255" s="7">
        <v>1</v>
      </c>
      <c r="E255" s="7"/>
      <c r="F255" s="7">
        <v>36</v>
      </c>
      <c r="G255" s="7">
        <v>28</v>
      </c>
      <c r="H255" s="7">
        <v>8</v>
      </c>
      <c r="I255" s="7">
        <f t="shared" si="17"/>
        <v>7</v>
      </c>
      <c r="J255" s="25"/>
      <c r="K255" s="25"/>
      <c r="L255" s="25"/>
      <c r="M255" s="25"/>
      <c r="N255" s="25"/>
      <c r="O255" s="25"/>
      <c r="P255" s="25"/>
      <c r="Q255" s="25"/>
      <c r="R255" s="19"/>
      <c r="S255" s="3"/>
      <c r="IN255"/>
      <c r="IO255"/>
      <c r="IP255"/>
      <c r="IQ255"/>
      <c r="IR255"/>
      <c r="IS255"/>
      <c r="IT255"/>
      <c r="IU255"/>
      <c r="IV255"/>
    </row>
    <row r="256" spans="1:256" s="1" customFormat="1" ht="22.5" customHeight="1">
      <c r="A256" s="25"/>
      <c r="B256" s="8">
        <v>3</v>
      </c>
      <c r="C256" s="9" t="s">
        <v>156</v>
      </c>
      <c r="D256" s="7">
        <v>1</v>
      </c>
      <c r="E256" s="7"/>
      <c r="F256" s="7">
        <v>28</v>
      </c>
      <c r="G256" s="7">
        <v>20</v>
      </c>
      <c r="H256" s="7">
        <v>8</v>
      </c>
      <c r="I256" s="7">
        <f t="shared" si="17"/>
        <v>5</v>
      </c>
      <c r="J256" s="25"/>
      <c r="K256" s="25"/>
      <c r="L256" s="25"/>
      <c r="M256" s="25"/>
      <c r="N256" s="25"/>
      <c r="O256" s="25"/>
      <c r="P256" s="25"/>
      <c r="Q256" s="25"/>
      <c r="R256" s="19"/>
      <c r="S256" s="3"/>
      <c r="IN256"/>
      <c r="IO256"/>
      <c r="IP256"/>
      <c r="IQ256"/>
      <c r="IR256"/>
      <c r="IS256"/>
      <c r="IT256"/>
      <c r="IU256"/>
      <c r="IV256"/>
    </row>
    <row r="257" spans="1:256" s="1" customFormat="1" ht="22.5" customHeight="1">
      <c r="A257" s="25"/>
      <c r="B257" s="8">
        <v>4</v>
      </c>
      <c r="C257" s="9" t="s">
        <v>155</v>
      </c>
      <c r="D257" s="7"/>
      <c r="E257" s="7">
        <v>1</v>
      </c>
      <c r="F257" s="7">
        <v>32</v>
      </c>
      <c r="G257" s="7">
        <v>24</v>
      </c>
      <c r="H257" s="7">
        <v>8</v>
      </c>
      <c r="I257" s="7">
        <f t="shared" si="17"/>
        <v>6</v>
      </c>
      <c r="J257" s="25"/>
      <c r="K257" s="25"/>
      <c r="L257" s="25"/>
      <c r="M257" s="25"/>
      <c r="N257" s="25"/>
      <c r="O257" s="25"/>
      <c r="P257" s="25"/>
      <c r="Q257" s="25"/>
      <c r="R257" s="19"/>
      <c r="S257" s="3"/>
      <c r="IN257"/>
      <c r="IO257"/>
      <c r="IP257"/>
      <c r="IQ257"/>
      <c r="IR257"/>
      <c r="IS257"/>
      <c r="IT257"/>
      <c r="IU257"/>
      <c r="IV257"/>
    </row>
    <row r="258" spans="1:256" s="1" customFormat="1" ht="22.5" customHeight="1">
      <c r="A258" s="25"/>
      <c r="B258" s="8">
        <v>5</v>
      </c>
      <c r="C258" s="9" t="s">
        <v>150</v>
      </c>
      <c r="D258" s="7"/>
      <c r="E258" s="7">
        <v>1</v>
      </c>
      <c r="F258" s="7">
        <v>10</v>
      </c>
      <c r="G258" s="7">
        <v>8</v>
      </c>
      <c r="H258" s="7">
        <v>2</v>
      </c>
      <c r="I258" s="7">
        <f t="shared" si="17"/>
        <v>2</v>
      </c>
      <c r="J258" s="25"/>
      <c r="K258" s="25"/>
      <c r="L258" s="25"/>
      <c r="M258" s="25"/>
      <c r="N258" s="25"/>
      <c r="O258" s="25"/>
      <c r="P258" s="25"/>
      <c r="Q258" s="25"/>
      <c r="R258" s="19"/>
      <c r="S258" s="3"/>
      <c r="IN258"/>
      <c r="IO258"/>
      <c r="IP258"/>
      <c r="IQ258"/>
      <c r="IR258"/>
      <c r="IS258"/>
      <c r="IT258"/>
      <c r="IU258"/>
      <c r="IV258"/>
    </row>
    <row r="259" spans="1:256" s="1" customFormat="1" ht="22.5" customHeight="1">
      <c r="A259" s="25"/>
      <c r="B259" s="8">
        <v>6</v>
      </c>
      <c r="C259" s="9" t="s">
        <v>152</v>
      </c>
      <c r="D259" s="7"/>
      <c r="E259" s="7">
        <v>1</v>
      </c>
      <c r="F259" s="7">
        <v>28</v>
      </c>
      <c r="G259" s="7">
        <v>20</v>
      </c>
      <c r="H259" s="7">
        <v>8</v>
      </c>
      <c r="I259" s="7">
        <f t="shared" si="17"/>
        <v>5</v>
      </c>
      <c r="J259" s="25"/>
      <c r="K259" s="25"/>
      <c r="L259" s="25"/>
      <c r="M259" s="25"/>
      <c r="N259" s="25"/>
      <c r="O259" s="25"/>
      <c r="P259" s="25"/>
      <c r="Q259" s="25"/>
      <c r="R259" s="19"/>
      <c r="S259" s="3"/>
      <c r="IN259"/>
      <c r="IO259"/>
      <c r="IP259"/>
      <c r="IQ259"/>
      <c r="IR259"/>
      <c r="IS259"/>
      <c r="IT259"/>
      <c r="IU259"/>
      <c r="IV259"/>
    </row>
    <row r="260" spans="1:256" s="1" customFormat="1" ht="22.5" customHeight="1">
      <c r="A260" s="25" t="s">
        <v>187</v>
      </c>
      <c r="B260" s="8">
        <v>1</v>
      </c>
      <c r="C260" s="9" t="s">
        <v>151</v>
      </c>
      <c r="D260" s="7">
        <v>1</v>
      </c>
      <c r="E260" s="7"/>
      <c r="F260" s="7">
        <v>32</v>
      </c>
      <c r="G260" s="7">
        <v>24</v>
      </c>
      <c r="H260" s="7">
        <v>8</v>
      </c>
      <c r="I260" s="7">
        <f t="shared" si="17"/>
        <v>6</v>
      </c>
      <c r="J260" s="25">
        <v>4</v>
      </c>
      <c r="K260" s="25">
        <v>8</v>
      </c>
      <c r="L260" s="25">
        <f>F267+F260+F261+F262+F263+F264+F265+F266</f>
        <v>210</v>
      </c>
      <c r="M260" s="25">
        <f>G267+G260+G261+G262+G263+G264+G265+G266</f>
        <v>160</v>
      </c>
      <c r="N260" s="25">
        <f>H267+H260+H261+H262+H263+H264+H265+H266</f>
        <v>50</v>
      </c>
      <c r="O260" s="25">
        <v>3</v>
      </c>
      <c r="P260" s="25">
        <v>5</v>
      </c>
      <c r="Q260" s="25">
        <f>M260/J260</f>
        <v>40</v>
      </c>
      <c r="R260" s="19"/>
      <c r="S260" s="3"/>
      <c r="IN260"/>
      <c r="IO260"/>
      <c r="IP260"/>
      <c r="IQ260"/>
      <c r="IR260"/>
      <c r="IS260"/>
      <c r="IT260"/>
      <c r="IU260"/>
      <c r="IV260"/>
    </row>
    <row r="261" spans="1:256" s="1" customFormat="1" ht="22.5" customHeight="1">
      <c r="A261" s="25"/>
      <c r="B261" s="8">
        <v>2</v>
      </c>
      <c r="C261" s="9" t="s">
        <v>100</v>
      </c>
      <c r="D261" s="7">
        <v>1</v>
      </c>
      <c r="E261" s="7"/>
      <c r="F261" s="7">
        <v>28</v>
      </c>
      <c r="G261" s="7">
        <v>20</v>
      </c>
      <c r="H261" s="7">
        <v>8</v>
      </c>
      <c r="I261" s="7">
        <f t="shared" si="17"/>
        <v>5</v>
      </c>
      <c r="J261" s="25"/>
      <c r="K261" s="25"/>
      <c r="L261" s="25"/>
      <c r="M261" s="25"/>
      <c r="N261" s="25"/>
      <c r="O261" s="25"/>
      <c r="P261" s="25"/>
      <c r="Q261" s="25"/>
      <c r="R261" s="19"/>
      <c r="S261" s="3"/>
      <c r="IN261"/>
      <c r="IO261"/>
      <c r="IP261"/>
      <c r="IQ261"/>
      <c r="IR261"/>
      <c r="IS261"/>
      <c r="IT261"/>
      <c r="IU261"/>
      <c r="IV261"/>
    </row>
    <row r="262" spans="1:256" s="1" customFormat="1" ht="22.5" customHeight="1">
      <c r="A262" s="25"/>
      <c r="B262" s="8">
        <v>3</v>
      </c>
      <c r="C262" s="9" t="s">
        <v>157</v>
      </c>
      <c r="D262" s="7">
        <v>1</v>
      </c>
      <c r="E262" s="7"/>
      <c r="F262" s="7">
        <v>32</v>
      </c>
      <c r="G262" s="7">
        <v>24</v>
      </c>
      <c r="H262" s="7">
        <v>8</v>
      </c>
      <c r="I262" s="7">
        <f t="shared" si="17"/>
        <v>6</v>
      </c>
      <c r="J262" s="25"/>
      <c r="K262" s="25"/>
      <c r="L262" s="25"/>
      <c r="M262" s="25"/>
      <c r="N262" s="25"/>
      <c r="O262" s="25"/>
      <c r="P262" s="25"/>
      <c r="Q262" s="25"/>
      <c r="R262" s="19"/>
      <c r="S262" s="3"/>
      <c r="IN262"/>
      <c r="IO262"/>
      <c r="IP262"/>
      <c r="IQ262"/>
      <c r="IR262"/>
      <c r="IS262"/>
      <c r="IT262"/>
      <c r="IU262"/>
      <c r="IV262"/>
    </row>
    <row r="263" spans="1:256" s="1" customFormat="1" ht="22.5" customHeight="1">
      <c r="A263" s="25"/>
      <c r="B263" s="8">
        <v>4</v>
      </c>
      <c r="C263" s="9" t="s">
        <v>158</v>
      </c>
      <c r="D263" s="7"/>
      <c r="E263" s="7">
        <v>1</v>
      </c>
      <c r="F263" s="7">
        <v>24</v>
      </c>
      <c r="G263" s="7">
        <v>20</v>
      </c>
      <c r="H263" s="7">
        <v>4</v>
      </c>
      <c r="I263" s="7">
        <f t="shared" si="17"/>
        <v>5</v>
      </c>
      <c r="J263" s="25"/>
      <c r="K263" s="25"/>
      <c r="L263" s="25"/>
      <c r="M263" s="25"/>
      <c r="N263" s="25"/>
      <c r="O263" s="25"/>
      <c r="P263" s="25"/>
      <c r="Q263" s="25"/>
      <c r="R263" s="19"/>
      <c r="S263" s="3"/>
      <c r="IN263"/>
      <c r="IO263"/>
      <c r="IP263"/>
      <c r="IQ263"/>
      <c r="IR263"/>
      <c r="IS263"/>
      <c r="IT263"/>
      <c r="IU263"/>
      <c r="IV263"/>
    </row>
    <row r="264" spans="1:256" s="1" customFormat="1" ht="22.5" customHeight="1">
      <c r="A264" s="25"/>
      <c r="B264" s="8">
        <v>5</v>
      </c>
      <c r="C264" s="9" t="s">
        <v>152</v>
      </c>
      <c r="D264" s="7"/>
      <c r="E264" s="7">
        <v>1</v>
      </c>
      <c r="F264" s="7">
        <v>28</v>
      </c>
      <c r="G264" s="7">
        <v>20</v>
      </c>
      <c r="H264" s="7">
        <v>8</v>
      </c>
      <c r="I264" s="7">
        <f t="shared" si="17"/>
        <v>5</v>
      </c>
      <c r="J264" s="25"/>
      <c r="K264" s="25"/>
      <c r="L264" s="25"/>
      <c r="M264" s="25"/>
      <c r="N264" s="25"/>
      <c r="O264" s="25"/>
      <c r="P264" s="25"/>
      <c r="Q264" s="25"/>
      <c r="R264" s="19"/>
      <c r="S264" s="3"/>
      <c r="IN264"/>
      <c r="IO264"/>
      <c r="IP264"/>
      <c r="IQ264"/>
      <c r="IR264"/>
      <c r="IS264"/>
      <c r="IT264"/>
      <c r="IU264"/>
      <c r="IV264"/>
    </row>
    <row r="265" spans="1:256" s="1" customFormat="1" ht="22.5" customHeight="1">
      <c r="A265" s="25"/>
      <c r="B265" s="8">
        <v>6</v>
      </c>
      <c r="C265" s="9" t="s">
        <v>159</v>
      </c>
      <c r="D265" s="7"/>
      <c r="E265" s="7">
        <v>1</v>
      </c>
      <c r="F265" s="7">
        <v>24</v>
      </c>
      <c r="G265" s="7">
        <v>20</v>
      </c>
      <c r="H265" s="7">
        <v>4</v>
      </c>
      <c r="I265" s="7">
        <f t="shared" si="17"/>
        <v>5</v>
      </c>
      <c r="J265" s="25"/>
      <c r="K265" s="25"/>
      <c r="L265" s="25"/>
      <c r="M265" s="25"/>
      <c r="N265" s="25"/>
      <c r="O265" s="25"/>
      <c r="P265" s="25"/>
      <c r="Q265" s="25"/>
      <c r="R265" s="19"/>
      <c r="S265" s="3"/>
      <c r="IN265"/>
      <c r="IO265"/>
      <c r="IP265"/>
      <c r="IQ265"/>
      <c r="IR265"/>
      <c r="IS265"/>
      <c r="IT265"/>
      <c r="IU265"/>
      <c r="IV265"/>
    </row>
    <row r="266" spans="1:256" s="1" customFormat="1" ht="22.5" customHeight="1">
      <c r="A266" s="25"/>
      <c r="B266" s="8">
        <v>7</v>
      </c>
      <c r="C266" s="9" t="s">
        <v>98</v>
      </c>
      <c r="D266" s="7"/>
      <c r="E266" s="7">
        <v>1</v>
      </c>
      <c r="F266" s="7">
        <v>32</v>
      </c>
      <c r="G266" s="7">
        <v>24</v>
      </c>
      <c r="H266" s="7">
        <v>8</v>
      </c>
      <c r="I266" s="7">
        <f t="shared" si="17"/>
        <v>6</v>
      </c>
      <c r="J266" s="25"/>
      <c r="K266" s="25"/>
      <c r="L266" s="25"/>
      <c r="M266" s="25"/>
      <c r="N266" s="25"/>
      <c r="O266" s="25"/>
      <c r="P266" s="25"/>
      <c r="Q266" s="25"/>
      <c r="R266" s="19"/>
      <c r="S266" s="3"/>
      <c r="IN266"/>
      <c r="IO266"/>
      <c r="IP266"/>
      <c r="IQ266"/>
      <c r="IR266"/>
      <c r="IS266"/>
      <c r="IT266"/>
      <c r="IU266"/>
      <c r="IV266"/>
    </row>
    <row r="267" spans="1:256" s="1" customFormat="1" ht="22.5" customHeight="1">
      <c r="A267" s="25"/>
      <c r="B267" s="8">
        <v>8</v>
      </c>
      <c r="C267" s="9" t="s">
        <v>150</v>
      </c>
      <c r="D267" s="7"/>
      <c r="E267" s="7">
        <v>1</v>
      </c>
      <c r="F267" s="7">
        <v>10</v>
      </c>
      <c r="G267" s="7">
        <v>8</v>
      </c>
      <c r="H267" s="7">
        <v>2</v>
      </c>
      <c r="I267" s="7">
        <f t="shared" si="17"/>
        <v>2</v>
      </c>
      <c r="J267" s="25"/>
      <c r="K267" s="25"/>
      <c r="L267" s="25"/>
      <c r="M267" s="25"/>
      <c r="N267" s="25"/>
      <c r="O267" s="25"/>
      <c r="P267" s="25"/>
      <c r="Q267" s="25"/>
      <c r="R267" s="19"/>
      <c r="S267" s="3"/>
      <c r="IN267"/>
      <c r="IO267"/>
      <c r="IP267"/>
      <c r="IQ267"/>
      <c r="IR267"/>
      <c r="IS267"/>
      <c r="IT267"/>
      <c r="IU267"/>
      <c r="IV267"/>
    </row>
    <row r="268" spans="1:256" s="1" customFormat="1" ht="27.75" customHeight="1">
      <c r="A268" s="25" t="s">
        <v>188</v>
      </c>
      <c r="B268" s="8">
        <v>1</v>
      </c>
      <c r="C268" s="9" t="s">
        <v>162</v>
      </c>
      <c r="D268" s="7">
        <v>1</v>
      </c>
      <c r="E268" s="7"/>
      <c r="F268" s="7">
        <v>32</v>
      </c>
      <c r="G268" s="7">
        <v>24</v>
      </c>
      <c r="H268" s="7">
        <v>8</v>
      </c>
      <c r="I268" s="7">
        <f t="shared" si="17"/>
        <v>6</v>
      </c>
      <c r="J268" s="25">
        <v>4</v>
      </c>
      <c r="K268" s="25">
        <v>6</v>
      </c>
      <c r="L268" s="25">
        <f>F269+F270+F271+F268+F273+F272</f>
        <v>154</v>
      </c>
      <c r="M268" s="25">
        <f>G269+G270+G271+G268+G273+G272</f>
        <v>120</v>
      </c>
      <c r="N268" s="25">
        <f>H269+H270+H271+H268+H273+H272</f>
        <v>32</v>
      </c>
      <c r="O268" s="25">
        <v>3</v>
      </c>
      <c r="P268" s="25">
        <v>3</v>
      </c>
      <c r="Q268" s="25">
        <f>M268/J268</f>
        <v>30</v>
      </c>
      <c r="R268" s="19"/>
      <c r="S268" s="3"/>
      <c r="IN268"/>
      <c r="IO268"/>
      <c r="IP268"/>
      <c r="IQ268"/>
      <c r="IR268"/>
      <c r="IS268"/>
      <c r="IT268"/>
      <c r="IU268"/>
      <c r="IV268"/>
    </row>
    <row r="269" spans="1:256" s="1" customFormat="1" ht="27.75" customHeight="1">
      <c r="A269" s="25"/>
      <c r="B269" s="8">
        <v>2</v>
      </c>
      <c r="C269" s="9" t="s">
        <v>160</v>
      </c>
      <c r="D269" s="7">
        <v>1</v>
      </c>
      <c r="E269" s="7"/>
      <c r="F269" s="7">
        <v>24</v>
      </c>
      <c r="G269" s="7">
        <v>20</v>
      </c>
      <c r="H269" s="7">
        <v>4</v>
      </c>
      <c r="I269" s="7">
        <f t="shared" si="17"/>
        <v>5</v>
      </c>
      <c r="J269" s="25"/>
      <c r="K269" s="25"/>
      <c r="L269" s="25"/>
      <c r="M269" s="25"/>
      <c r="N269" s="25"/>
      <c r="O269" s="25"/>
      <c r="P269" s="25"/>
      <c r="Q269" s="25"/>
      <c r="R269" s="19"/>
      <c r="S269" s="3"/>
      <c r="IN269"/>
      <c r="IO269"/>
      <c r="IP269"/>
      <c r="IQ269"/>
      <c r="IR269"/>
      <c r="IS269"/>
      <c r="IT269"/>
      <c r="IU269"/>
      <c r="IV269"/>
    </row>
    <row r="270" spans="1:256" s="1" customFormat="1" ht="27.75" customHeight="1">
      <c r="A270" s="25"/>
      <c r="B270" s="8">
        <v>3</v>
      </c>
      <c r="C270" s="9" t="s">
        <v>161</v>
      </c>
      <c r="D270" s="7">
        <v>1</v>
      </c>
      <c r="E270" s="7"/>
      <c r="F270" s="7">
        <v>32</v>
      </c>
      <c r="G270" s="7">
        <v>24</v>
      </c>
      <c r="H270" s="7">
        <v>6</v>
      </c>
      <c r="I270" s="7">
        <f t="shared" si="17"/>
        <v>6</v>
      </c>
      <c r="J270" s="25"/>
      <c r="K270" s="25"/>
      <c r="L270" s="25"/>
      <c r="M270" s="25"/>
      <c r="N270" s="25"/>
      <c r="O270" s="25"/>
      <c r="P270" s="25"/>
      <c r="Q270" s="25"/>
      <c r="R270" s="19"/>
      <c r="S270" s="3"/>
      <c r="IN270"/>
      <c r="IO270"/>
      <c r="IP270"/>
      <c r="IQ270"/>
      <c r="IR270"/>
      <c r="IS270"/>
      <c r="IT270"/>
      <c r="IU270"/>
      <c r="IV270"/>
    </row>
    <row r="271" spans="1:256" s="1" customFormat="1" ht="27.75" customHeight="1">
      <c r="A271" s="25"/>
      <c r="B271" s="8">
        <v>4</v>
      </c>
      <c r="C271" s="9" t="s">
        <v>124</v>
      </c>
      <c r="D271" s="7"/>
      <c r="E271" s="7">
        <v>1</v>
      </c>
      <c r="F271" s="7">
        <v>32</v>
      </c>
      <c r="G271" s="7">
        <v>24</v>
      </c>
      <c r="H271" s="7">
        <v>8</v>
      </c>
      <c r="I271" s="7">
        <f t="shared" si="17"/>
        <v>6</v>
      </c>
      <c r="J271" s="25"/>
      <c r="K271" s="25"/>
      <c r="L271" s="25"/>
      <c r="M271" s="25"/>
      <c r="N271" s="25"/>
      <c r="O271" s="25"/>
      <c r="P271" s="25"/>
      <c r="Q271" s="25"/>
      <c r="R271" s="19"/>
      <c r="S271" s="3"/>
      <c r="IN271"/>
      <c r="IO271"/>
      <c r="IP271"/>
      <c r="IQ271"/>
      <c r="IR271"/>
      <c r="IS271"/>
      <c r="IT271"/>
      <c r="IU271"/>
      <c r="IV271"/>
    </row>
    <row r="272" spans="1:256" s="1" customFormat="1" ht="27.75" customHeight="1">
      <c r="A272" s="25"/>
      <c r="B272" s="8">
        <v>5</v>
      </c>
      <c r="C272" s="9" t="s">
        <v>150</v>
      </c>
      <c r="D272" s="7"/>
      <c r="E272" s="7">
        <v>1</v>
      </c>
      <c r="F272" s="7">
        <v>10</v>
      </c>
      <c r="G272" s="7">
        <v>8</v>
      </c>
      <c r="H272" s="7">
        <v>2</v>
      </c>
      <c r="I272" s="7">
        <f t="shared" si="17"/>
        <v>2</v>
      </c>
      <c r="J272" s="25"/>
      <c r="K272" s="25"/>
      <c r="L272" s="25"/>
      <c r="M272" s="25"/>
      <c r="N272" s="25"/>
      <c r="O272" s="25"/>
      <c r="P272" s="25"/>
      <c r="Q272" s="25"/>
      <c r="R272" s="19"/>
      <c r="S272" s="3"/>
      <c r="IN272"/>
      <c r="IO272"/>
      <c r="IP272"/>
      <c r="IQ272"/>
      <c r="IR272"/>
      <c r="IS272"/>
      <c r="IT272"/>
      <c r="IU272"/>
      <c r="IV272"/>
    </row>
    <row r="273" spans="1:256" s="1" customFormat="1" ht="27.75" customHeight="1">
      <c r="A273" s="25"/>
      <c r="B273" s="8">
        <v>6</v>
      </c>
      <c r="C273" s="9" t="s">
        <v>163</v>
      </c>
      <c r="D273" s="7"/>
      <c r="E273" s="7">
        <v>1</v>
      </c>
      <c r="F273" s="7">
        <v>24</v>
      </c>
      <c r="G273" s="7">
        <v>20</v>
      </c>
      <c r="H273" s="7">
        <v>4</v>
      </c>
      <c r="I273" s="7">
        <f t="shared" si="17"/>
        <v>5</v>
      </c>
      <c r="J273" s="25"/>
      <c r="K273" s="25"/>
      <c r="L273" s="25"/>
      <c r="M273" s="25"/>
      <c r="N273" s="25"/>
      <c r="O273" s="25"/>
      <c r="P273" s="25"/>
      <c r="Q273" s="25"/>
      <c r="R273" s="19"/>
      <c r="S273" s="3"/>
      <c r="IN273"/>
      <c r="IO273"/>
      <c r="IP273"/>
      <c r="IQ273"/>
      <c r="IR273"/>
      <c r="IS273"/>
      <c r="IT273"/>
      <c r="IU273"/>
      <c r="IV273"/>
    </row>
    <row r="274" spans="1:256" s="1" customFormat="1" ht="27.75" customHeight="1">
      <c r="A274" s="25" t="s">
        <v>189</v>
      </c>
      <c r="B274" s="8">
        <v>1</v>
      </c>
      <c r="C274" s="9" t="s">
        <v>151</v>
      </c>
      <c r="D274" s="7">
        <v>1</v>
      </c>
      <c r="E274" s="7"/>
      <c r="F274" s="7">
        <v>32</v>
      </c>
      <c r="G274" s="7">
        <v>24</v>
      </c>
      <c r="H274" s="7">
        <v>8</v>
      </c>
      <c r="I274" s="7">
        <f t="shared" si="17"/>
        <v>6</v>
      </c>
      <c r="J274" s="25">
        <v>4</v>
      </c>
      <c r="K274" s="25">
        <v>7</v>
      </c>
      <c r="L274" s="25">
        <f>F277+F274+F275+F278+F279+F280+F276</f>
        <v>190</v>
      </c>
      <c r="M274" s="25">
        <f>G277+G274+G275+G278+G279+G280+G276</f>
        <v>144</v>
      </c>
      <c r="N274" s="25">
        <f>H277+H274+H275+H278+H279+H280+H276</f>
        <v>46</v>
      </c>
      <c r="O274" s="25">
        <v>3</v>
      </c>
      <c r="P274" s="25">
        <v>4</v>
      </c>
      <c r="Q274" s="25">
        <f>M274/J274</f>
        <v>36</v>
      </c>
      <c r="R274" s="19"/>
      <c r="S274" s="3"/>
      <c r="IN274"/>
      <c r="IO274"/>
      <c r="IP274"/>
      <c r="IQ274"/>
      <c r="IR274"/>
      <c r="IS274"/>
      <c r="IT274"/>
      <c r="IU274"/>
      <c r="IV274"/>
    </row>
    <row r="275" spans="1:256" s="1" customFormat="1" ht="27.75" customHeight="1">
      <c r="A275" s="25"/>
      <c r="B275" s="8">
        <v>2</v>
      </c>
      <c r="C275" s="9" t="s">
        <v>164</v>
      </c>
      <c r="D275" s="7">
        <v>1</v>
      </c>
      <c r="E275" s="7"/>
      <c r="F275" s="7">
        <v>28</v>
      </c>
      <c r="G275" s="7">
        <v>24</v>
      </c>
      <c r="H275" s="7">
        <v>4</v>
      </c>
      <c r="I275" s="7">
        <f t="shared" si="17"/>
        <v>6</v>
      </c>
      <c r="J275" s="25"/>
      <c r="K275" s="25"/>
      <c r="L275" s="25"/>
      <c r="M275" s="25"/>
      <c r="N275" s="25"/>
      <c r="O275" s="25"/>
      <c r="P275" s="25"/>
      <c r="Q275" s="25"/>
      <c r="R275" s="19"/>
      <c r="S275" s="3"/>
      <c r="IN275"/>
      <c r="IO275"/>
      <c r="IP275"/>
      <c r="IQ275"/>
      <c r="IR275"/>
      <c r="IS275"/>
      <c r="IT275"/>
      <c r="IU275"/>
      <c r="IV275"/>
    </row>
    <row r="276" spans="1:256" s="1" customFormat="1" ht="27.75" customHeight="1">
      <c r="A276" s="25"/>
      <c r="B276" s="8">
        <v>3</v>
      </c>
      <c r="C276" s="9" t="s">
        <v>98</v>
      </c>
      <c r="D276" s="7">
        <v>1</v>
      </c>
      <c r="E276" s="7"/>
      <c r="F276" s="7">
        <v>32</v>
      </c>
      <c r="G276" s="7">
        <v>24</v>
      </c>
      <c r="H276" s="7">
        <v>8</v>
      </c>
      <c r="I276" s="7">
        <f t="shared" si="17"/>
        <v>6</v>
      </c>
      <c r="J276" s="25"/>
      <c r="K276" s="25"/>
      <c r="L276" s="25"/>
      <c r="M276" s="25"/>
      <c r="N276" s="25"/>
      <c r="O276" s="25"/>
      <c r="P276" s="25"/>
      <c r="Q276" s="25"/>
      <c r="R276" s="19"/>
      <c r="S276" s="3"/>
      <c r="IN276"/>
      <c r="IO276"/>
      <c r="IP276"/>
      <c r="IQ276"/>
      <c r="IR276"/>
      <c r="IS276"/>
      <c r="IT276"/>
      <c r="IU276"/>
      <c r="IV276"/>
    </row>
    <row r="277" spans="1:256" s="1" customFormat="1" ht="27.75" customHeight="1">
      <c r="A277" s="25"/>
      <c r="B277" s="8">
        <v>4</v>
      </c>
      <c r="C277" s="9" t="s">
        <v>150</v>
      </c>
      <c r="D277" s="7"/>
      <c r="E277" s="7">
        <v>1</v>
      </c>
      <c r="F277" s="7">
        <v>10</v>
      </c>
      <c r="G277" s="7">
        <v>8</v>
      </c>
      <c r="H277" s="7">
        <v>2</v>
      </c>
      <c r="I277" s="7">
        <f aca="true" t="shared" si="18" ref="I277:I298">G277/4</f>
        <v>2</v>
      </c>
      <c r="J277" s="25"/>
      <c r="K277" s="25"/>
      <c r="L277" s="25"/>
      <c r="M277" s="25"/>
      <c r="N277" s="25"/>
      <c r="O277" s="25"/>
      <c r="P277" s="25"/>
      <c r="Q277" s="25"/>
      <c r="R277" s="19"/>
      <c r="S277" s="3"/>
      <c r="IN277"/>
      <c r="IO277"/>
      <c r="IP277"/>
      <c r="IQ277"/>
      <c r="IR277"/>
      <c r="IS277"/>
      <c r="IT277"/>
      <c r="IU277"/>
      <c r="IV277"/>
    </row>
    <row r="278" spans="1:256" s="1" customFormat="1" ht="27.75" customHeight="1">
      <c r="A278" s="25"/>
      <c r="B278" s="8"/>
      <c r="C278" s="9" t="s">
        <v>165</v>
      </c>
      <c r="D278" s="7"/>
      <c r="E278" s="7">
        <v>1</v>
      </c>
      <c r="F278" s="7">
        <v>32</v>
      </c>
      <c r="G278" s="7">
        <v>24</v>
      </c>
      <c r="H278" s="7">
        <v>8</v>
      </c>
      <c r="I278" s="7">
        <f t="shared" si="18"/>
        <v>6</v>
      </c>
      <c r="J278" s="25"/>
      <c r="K278" s="25"/>
      <c r="L278" s="25"/>
      <c r="M278" s="25"/>
      <c r="N278" s="25"/>
      <c r="O278" s="25"/>
      <c r="P278" s="25"/>
      <c r="Q278" s="25"/>
      <c r="R278" s="19"/>
      <c r="S278" s="3"/>
      <c r="IN278"/>
      <c r="IO278"/>
      <c r="IP278"/>
      <c r="IQ278"/>
      <c r="IR278"/>
      <c r="IS278"/>
      <c r="IT278"/>
      <c r="IU278"/>
      <c r="IV278"/>
    </row>
    <row r="279" spans="1:256" s="1" customFormat="1" ht="27.75" customHeight="1">
      <c r="A279" s="25"/>
      <c r="B279" s="8">
        <v>5</v>
      </c>
      <c r="C279" s="9" t="s">
        <v>152</v>
      </c>
      <c r="D279" s="7"/>
      <c r="E279" s="7">
        <v>1</v>
      </c>
      <c r="F279" s="7">
        <v>28</v>
      </c>
      <c r="G279" s="7">
        <v>20</v>
      </c>
      <c r="H279" s="7">
        <v>8</v>
      </c>
      <c r="I279" s="7">
        <f t="shared" si="18"/>
        <v>5</v>
      </c>
      <c r="J279" s="25"/>
      <c r="K279" s="25"/>
      <c r="L279" s="25"/>
      <c r="M279" s="25"/>
      <c r="N279" s="25"/>
      <c r="O279" s="25"/>
      <c r="P279" s="25"/>
      <c r="Q279" s="25"/>
      <c r="R279" s="19"/>
      <c r="S279" s="3"/>
      <c r="IN279"/>
      <c r="IO279"/>
      <c r="IP279"/>
      <c r="IQ279"/>
      <c r="IR279"/>
      <c r="IS279"/>
      <c r="IT279"/>
      <c r="IU279"/>
      <c r="IV279"/>
    </row>
    <row r="280" spans="1:256" s="1" customFormat="1" ht="27.75" customHeight="1">
      <c r="A280" s="25"/>
      <c r="B280" s="8">
        <v>6</v>
      </c>
      <c r="C280" s="9" t="s">
        <v>100</v>
      </c>
      <c r="D280" s="7"/>
      <c r="E280" s="7">
        <v>1</v>
      </c>
      <c r="F280" s="7">
        <v>28</v>
      </c>
      <c r="G280" s="7">
        <v>20</v>
      </c>
      <c r="H280" s="7">
        <v>8</v>
      </c>
      <c r="I280" s="7">
        <f t="shared" si="18"/>
        <v>5</v>
      </c>
      <c r="J280" s="25"/>
      <c r="K280" s="25"/>
      <c r="L280" s="25"/>
      <c r="M280" s="25"/>
      <c r="N280" s="25"/>
      <c r="O280" s="25"/>
      <c r="P280" s="25"/>
      <c r="Q280" s="25"/>
      <c r="R280" s="19"/>
      <c r="S280" s="3"/>
      <c r="IN280"/>
      <c r="IO280"/>
      <c r="IP280"/>
      <c r="IQ280"/>
      <c r="IR280"/>
      <c r="IS280"/>
      <c r="IT280"/>
      <c r="IU280"/>
      <c r="IV280"/>
    </row>
    <row r="281" spans="1:256" s="1" customFormat="1" ht="27.75" customHeight="1">
      <c r="A281" s="25" t="s">
        <v>190</v>
      </c>
      <c r="B281" s="8">
        <v>1</v>
      </c>
      <c r="C281" s="9" t="s">
        <v>111</v>
      </c>
      <c r="D281" s="7">
        <v>1</v>
      </c>
      <c r="E281" s="7"/>
      <c r="F281" s="7">
        <v>28</v>
      </c>
      <c r="G281" s="7">
        <v>24</v>
      </c>
      <c r="H281" s="7">
        <v>4</v>
      </c>
      <c r="I281" s="7">
        <f t="shared" si="18"/>
        <v>6</v>
      </c>
      <c r="J281" s="25">
        <v>4</v>
      </c>
      <c r="K281" s="25">
        <v>7</v>
      </c>
      <c r="L281" s="25">
        <f>SUM(F281:F287)</f>
        <v>206</v>
      </c>
      <c r="M281" s="25">
        <f>SUM(G281:G287)</f>
        <v>160</v>
      </c>
      <c r="N281" s="25">
        <f>SUM(H281:H287)</f>
        <v>46</v>
      </c>
      <c r="O281" s="25">
        <v>3</v>
      </c>
      <c r="P281" s="25">
        <v>4</v>
      </c>
      <c r="Q281" s="25">
        <f>M281/4</f>
        <v>40</v>
      </c>
      <c r="R281" s="19"/>
      <c r="S281" s="3"/>
      <c r="IN281"/>
      <c r="IO281"/>
      <c r="IP281"/>
      <c r="IQ281"/>
      <c r="IR281"/>
      <c r="IS281"/>
      <c r="IT281"/>
      <c r="IU281"/>
      <c r="IV281"/>
    </row>
    <row r="282" spans="1:256" s="1" customFormat="1" ht="27.75" customHeight="1">
      <c r="A282" s="25"/>
      <c r="B282" s="8">
        <v>2</v>
      </c>
      <c r="C282" s="9" t="s">
        <v>161</v>
      </c>
      <c r="D282" s="7">
        <v>1</v>
      </c>
      <c r="E282" s="7"/>
      <c r="F282" s="7">
        <v>32</v>
      </c>
      <c r="G282" s="7">
        <v>24</v>
      </c>
      <c r="H282" s="7">
        <v>8</v>
      </c>
      <c r="I282" s="7">
        <f t="shared" si="18"/>
        <v>6</v>
      </c>
      <c r="J282" s="25"/>
      <c r="K282" s="25"/>
      <c r="L282" s="25"/>
      <c r="M282" s="25"/>
      <c r="N282" s="25"/>
      <c r="O282" s="25"/>
      <c r="P282" s="25"/>
      <c r="Q282" s="25"/>
      <c r="R282" s="19"/>
      <c r="S282" s="3"/>
      <c r="IN282"/>
      <c r="IO282"/>
      <c r="IP282"/>
      <c r="IQ282"/>
      <c r="IR282"/>
      <c r="IS282"/>
      <c r="IT282"/>
      <c r="IU282"/>
      <c r="IV282"/>
    </row>
    <row r="283" spans="1:256" s="1" customFormat="1" ht="27.75" customHeight="1">
      <c r="A283" s="25"/>
      <c r="B283" s="8">
        <v>3</v>
      </c>
      <c r="C283" s="9" t="s">
        <v>168</v>
      </c>
      <c r="D283" s="7">
        <v>1</v>
      </c>
      <c r="E283" s="7"/>
      <c r="F283" s="7">
        <v>36</v>
      </c>
      <c r="G283" s="7">
        <v>28</v>
      </c>
      <c r="H283" s="7">
        <v>8</v>
      </c>
      <c r="I283" s="7">
        <f t="shared" si="18"/>
        <v>7</v>
      </c>
      <c r="J283" s="25"/>
      <c r="K283" s="25"/>
      <c r="L283" s="25"/>
      <c r="M283" s="25"/>
      <c r="N283" s="25"/>
      <c r="O283" s="25"/>
      <c r="P283" s="25"/>
      <c r="Q283" s="25"/>
      <c r="R283" s="19"/>
      <c r="S283" s="3"/>
      <c r="IN283"/>
      <c r="IO283"/>
      <c r="IP283"/>
      <c r="IQ283"/>
      <c r="IR283"/>
      <c r="IS283"/>
      <c r="IT283"/>
      <c r="IU283"/>
      <c r="IV283"/>
    </row>
    <row r="284" spans="1:256" s="1" customFormat="1" ht="27.75" customHeight="1">
      <c r="A284" s="25"/>
      <c r="B284" s="8">
        <v>4</v>
      </c>
      <c r="C284" s="9" t="s">
        <v>150</v>
      </c>
      <c r="D284" s="7"/>
      <c r="E284" s="7">
        <v>1</v>
      </c>
      <c r="F284" s="7">
        <v>10</v>
      </c>
      <c r="G284" s="7">
        <v>8</v>
      </c>
      <c r="H284" s="7">
        <v>2</v>
      </c>
      <c r="I284" s="7">
        <f t="shared" si="18"/>
        <v>2</v>
      </c>
      <c r="J284" s="25"/>
      <c r="K284" s="25"/>
      <c r="L284" s="25"/>
      <c r="M284" s="25"/>
      <c r="N284" s="25"/>
      <c r="O284" s="25"/>
      <c r="P284" s="25"/>
      <c r="Q284" s="25"/>
      <c r="R284" s="19"/>
      <c r="S284" s="3"/>
      <c r="IN284"/>
      <c r="IO284"/>
      <c r="IP284"/>
      <c r="IQ284"/>
      <c r="IR284"/>
      <c r="IS284"/>
      <c r="IT284"/>
      <c r="IU284"/>
      <c r="IV284"/>
    </row>
    <row r="285" spans="1:256" s="1" customFormat="1" ht="27.75" customHeight="1">
      <c r="A285" s="25"/>
      <c r="B285" s="8">
        <v>5</v>
      </c>
      <c r="C285" s="9" t="s">
        <v>164</v>
      </c>
      <c r="D285" s="7"/>
      <c r="E285" s="7">
        <v>1</v>
      </c>
      <c r="F285" s="7">
        <v>32</v>
      </c>
      <c r="G285" s="7">
        <v>24</v>
      </c>
      <c r="H285" s="7">
        <v>8</v>
      </c>
      <c r="I285" s="7">
        <f t="shared" si="18"/>
        <v>6</v>
      </c>
      <c r="J285" s="25"/>
      <c r="K285" s="25"/>
      <c r="L285" s="25"/>
      <c r="M285" s="25"/>
      <c r="N285" s="25"/>
      <c r="O285" s="25"/>
      <c r="P285" s="25"/>
      <c r="Q285" s="25"/>
      <c r="R285" s="19"/>
      <c r="S285" s="3"/>
      <c r="IN285"/>
      <c r="IO285"/>
      <c r="IP285"/>
      <c r="IQ285"/>
      <c r="IR285"/>
      <c r="IS285"/>
      <c r="IT285"/>
      <c r="IU285"/>
      <c r="IV285"/>
    </row>
    <row r="286" spans="1:256" s="1" customFormat="1" ht="27.75" customHeight="1">
      <c r="A286" s="25"/>
      <c r="B286" s="8">
        <v>6</v>
      </c>
      <c r="C286" s="9" t="s">
        <v>166</v>
      </c>
      <c r="D286" s="7"/>
      <c r="E286" s="7">
        <v>1</v>
      </c>
      <c r="F286" s="7">
        <v>32</v>
      </c>
      <c r="G286" s="7">
        <v>24</v>
      </c>
      <c r="H286" s="7">
        <v>8</v>
      </c>
      <c r="I286" s="7">
        <f t="shared" si="18"/>
        <v>6</v>
      </c>
      <c r="J286" s="25"/>
      <c r="K286" s="25"/>
      <c r="L286" s="25"/>
      <c r="M286" s="25"/>
      <c r="N286" s="25"/>
      <c r="O286" s="25"/>
      <c r="P286" s="25"/>
      <c r="Q286" s="25"/>
      <c r="R286" s="19"/>
      <c r="S286" s="3"/>
      <c r="IN286"/>
      <c r="IO286"/>
      <c r="IP286"/>
      <c r="IQ286"/>
      <c r="IR286"/>
      <c r="IS286"/>
      <c r="IT286"/>
      <c r="IU286"/>
      <c r="IV286"/>
    </row>
    <row r="287" spans="1:256" s="1" customFormat="1" ht="27.75" customHeight="1">
      <c r="A287" s="25"/>
      <c r="B287" s="8">
        <v>7</v>
      </c>
      <c r="C287" s="9" t="s">
        <v>167</v>
      </c>
      <c r="D287" s="7"/>
      <c r="E287" s="7">
        <v>1</v>
      </c>
      <c r="F287" s="7">
        <v>36</v>
      </c>
      <c r="G287" s="7">
        <v>28</v>
      </c>
      <c r="H287" s="7">
        <v>8</v>
      </c>
      <c r="I287" s="7">
        <f t="shared" si="18"/>
        <v>7</v>
      </c>
      <c r="J287" s="25"/>
      <c r="K287" s="25"/>
      <c r="L287" s="25"/>
      <c r="M287" s="25"/>
      <c r="N287" s="25"/>
      <c r="O287" s="25"/>
      <c r="P287" s="25"/>
      <c r="Q287" s="25"/>
      <c r="R287" s="19"/>
      <c r="S287" s="3"/>
      <c r="IN287"/>
      <c r="IO287"/>
      <c r="IP287"/>
      <c r="IQ287"/>
      <c r="IR287"/>
      <c r="IS287"/>
      <c r="IT287"/>
      <c r="IU287"/>
      <c r="IV287"/>
    </row>
    <row r="288" spans="1:256" s="1" customFormat="1" ht="27" customHeight="1">
      <c r="A288" s="25" t="s">
        <v>191</v>
      </c>
      <c r="B288" s="8">
        <v>1</v>
      </c>
      <c r="C288" s="9" t="s">
        <v>128</v>
      </c>
      <c r="D288" s="7">
        <v>1</v>
      </c>
      <c r="E288" s="7"/>
      <c r="F288" s="7">
        <v>27</v>
      </c>
      <c r="G288" s="7">
        <v>24</v>
      </c>
      <c r="H288" s="7">
        <v>3</v>
      </c>
      <c r="I288" s="7">
        <f t="shared" si="18"/>
        <v>6</v>
      </c>
      <c r="J288" s="25">
        <v>4</v>
      </c>
      <c r="K288" s="25">
        <v>5</v>
      </c>
      <c r="L288" s="25">
        <f>SUM(F288:F292)</f>
        <v>139</v>
      </c>
      <c r="M288" s="25">
        <f>SUM(G288:G292)</f>
        <v>112</v>
      </c>
      <c r="N288" s="25">
        <f>SUM(H288:H292)</f>
        <v>27</v>
      </c>
      <c r="O288" s="25">
        <v>2</v>
      </c>
      <c r="P288" s="25">
        <v>3</v>
      </c>
      <c r="Q288" s="25">
        <f>M288/J288</f>
        <v>28</v>
      </c>
      <c r="R288" s="20"/>
      <c r="S288" s="3"/>
      <c r="IN288"/>
      <c r="IO288"/>
      <c r="IP288"/>
      <c r="IQ288"/>
      <c r="IR288"/>
      <c r="IS288"/>
      <c r="IT288"/>
      <c r="IU288"/>
      <c r="IV288"/>
    </row>
    <row r="289" spans="1:256" s="1" customFormat="1" ht="27" customHeight="1">
      <c r="A289" s="25"/>
      <c r="B289" s="8">
        <v>2</v>
      </c>
      <c r="C289" s="9" t="s">
        <v>98</v>
      </c>
      <c r="D289" s="7">
        <v>1</v>
      </c>
      <c r="E289" s="7"/>
      <c r="F289" s="7">
        <v>32</v>
      </c>
      <c r="G289" s="7">
        <v>24</v>
      </c>
      <c r="H289" s="7">
        <v>8</v>
      </c>
      <c r="I289" s="7">
        <f t="shared" si="18"/>
        <v>6</v>
      </c>
      <c r="J289" s="25"/>
      <c r="K289" s="25"/>
      <c r="L289" s="25"/>
      <c r="M289" s="25"/>
      <c r="N289" s="25"/>
      <c r="O289" s="25"/>
      <c r="P289" s="25"/>
      <c r="Q289" s="25"/>
      <c r="R289" s="20"/>
      <c r="S289" s="3"/>
      <c r="IN289"/>
      <c r="IO289"/>
      <c r="IP289"/>
      <c r="IQ289"/>
      <c r="IR289"/>
      <c r="IS289"/>
      <c r="IT289"/>
      <c r="IU289"/>
      <c r="IV289"/>
    </row>
    <row r="290" spans="1:256" s="1" customFormat="1" ht="27" customHeight="1">
      <c r="A290" s="25"/>
      <c r="B290" s="8">
        <v>3</v>
      </c>
      <c r="C290" s="9" t="s">
        <v>169</v>
      </c>
      <c r="D290" s="7"/>
      <c r="E290" s="7">
        <v>1</v>
      </c>
      <c r="F290" s="7">
        <v>20</v>
      </c>
      <c r="G290" s="7">
        <v>16</v>
      </c>
      <c r="H290" s="7">
        <v>4</v>
      </c>
      <c r="I290" s="7">
        <f t="shared" si="18"/>
        <v>4</v>
      </c>
      <c r="J290" s="25"/>
      <c r="K290" s="25"/>
      <c r="L290" s="25"/>
      <c r="M290" s="25"/>
      <c r="N290" s="25"/>
      <c r="O290" s="25"/>
      <c r="P290" s="25"/>
      <c r="Q290" s="25"/>
      <c r="R290" s="20"/>
      <c r="S290" s="3"/>
      <c r="IN290"/>
      <c r="IO290"/>
      <c r="IP290"/>
      <c r="IQ290"/>
      <c r="IR290"/>
      <c r="IS290"/>
      <c r="IT290"/>
      <c r="IU290"/>
      <c r="IV290"/>
    </row>
    <row r="291" spans="1:256" s="1" customFormat="1" ht="27" customHeight="1">
      <c r="A291" s="25"/>
      <c r="B291" s="8">
        <v>4</v>
      </c>
      <c r="C291" s="9" t="s">
        <v>170</v>
      </c>
      <c r="D291" s="7"/>
      <c r="E291" s="7">
        <v>1</v>
      </c>
      <c r="F291" s="7">
        <v>28</v>
      </c>
      <c r="G291" s="7">
        <v>24</v>
      </c>
      <c r="H291" s="7">
        <v>4</v>
      </c>
      <c r="I291" s="7">
        <f t="shared" si="18"/>
        <v>6</v>
      </c>
      <c r="J291" s="25"/>
      <c r="K291" s="25"/>
      <c r="L291" s="25"/>
      <c r="M291" s="25"/>
      <c r="N291" s="25"/>
      <c r="O291" s="25"/>
      <c r="P291" s="25"/>
      <c r="Q291" s="25"/>
      <c r="R291" s="20"/>
      <c r="IN291"/>
      <c r="IO291"/>
      <c r="IP291"/>
      <c r="IQ291"/>
      <c r="IR291"/>
      <c r="IS291"/>
      <c r="IT291"/>
      <c r="IU291"/>
      <c r="IV291"/>
    </row>
    <row r="292" spans="1:256" s="1" customFormat="1" ht="27" customHeight="1">
      <c r="A292" s="25"/>
      <c r="B292" s="8">
        <v>5</v>
      </c>
      <c r="C292" s="9" t="s">
        <v>118</v>
      </c>
      <c r="D292" s="7"/>
      <c r="E292" s="7">
        <v>1</v>
      </c>
      <c r="F292" s="7">
        <v>32</v>
      </c>
      <c r="G292" s="7">
        <v>24</v>
      </c>
      <c r="H292" s="7">
        <v>8</v>
      </c>
      <c r="I292" s="7">
        <f t="shared" si="18"/>
        <v>6</v>
      </c>
      <c r="J292" s="25"/>
      <c r="K292" s="25"/>
      <c r="L292" s="25"/>
      <c r="M292" s="25"/>
      <c r="N292" s="25"/>
      <c r="O292" s="25"/>
      <c r="P292" s="25"/>
      <c r="Q292" s="25"/>
      <c r="R292" s="20"/>
      <c r="IN292"/>
      <c r="IO292"/>
      <c r="IP292"/>
      <c r="IQ292"/>
      <c r="IR292"/>
      <c r="IS292"/>
      <c r="IT292"/>
      <c r="IU292"/>
      <c r="IV292"/>
    </row>
    <row r="293" spans="1:256" s="1" customFormat="1" ht="27" customHeight="1">
      <c r="A293" s="25" t="s">
        <v>192</v>
      </c>
      <c r="B293" s="8">
        <v>1</v>
      </c>
      <c r="C293" s="9" t="s">
        <v>128</v>
      </c>
      <c r="D293" s="7">
        <v>1</v>
      </c>
      <c r="E293" s="7"/>
      <c r="F293" s="7">
        <v>27</v>
      </c>
      <c r="G293" s="7">
        <v>24</v>
      </c>
      <c r="H293" s="7">
        <v>3</v>
      </c>
      <c r="I293" s="7">
        <f t="shared" si="18"/>
        <v>6</v>
      </c>
      <c r="J293" s="25">
        <v>4</v>
      </c>
      <c r="K293" s="25">
        <v>7</v>
      </c>
      <c r="L293" s="25">
        <f>SUM(F293:F299)</f>
        <v>169</v>
      </c>
      <c r="M293" s="25">
        <f>SUM(G293:G299)</f>
        <v>138</v>
      </c>
      <c r="N293" s="25">
        <f>SUM(H293:H299)</f>
        <v>31</v>
      </c>
      <c r="O293" s="25">
        <v>2</v>
      </c>
      <c r="P293" s="25">
        <v>5</v>
      </c>
      <c r="Q293" s="25">
        <f>M293/J293</f>
        <v>34.5</v>
      </c>
      <c r="R293" s="19"/>
      <c r="IN293"/>
      <c r="IO293"/>
      <c r="IP293"/>
      <c r="IQ293"/>
      <c r="IR293"/>
      <c r="IS293"/>
      <c r="IT293"/>
      <c r="IU293"/>
      <c r="IV293"/>
    </row>
    <row r="294" spans="1:256" s="1" customFormat="1" ht="27" customHeight="1">
      <c r="A294" s="25"/>
      <c r="B294" s="8">
        <v>2</v>
      </c>
      <c r="C294" s="9" t="s">
        <v>173</v>
      </c>
      <c r="D294" s="7">
        <v>1</v>
      </c>
      <c r="E294" s="7"/>
      <c r="F294" s="7">
        <v>32</v>
      </c>
      <c r="G294" s="7">
        <v>24</v>
      </c>
      <c r="H294" s="7">
        <v>8</v>
      </c>
      <c r="I294" s="7">
        <f t="shared" si="18"/>
        <v>6</v>
      </c>
      <c r="J294" s="25"/>
      <c r="K294" s="25"/>
      <c r="L294" s="25"/>
      <c r="M294" s="25"/>
      <c r="N294" s="25"/>
      <c r="O294" s="25"/>
      <c r="P294" s="25"/>
      <c r="Q294" s="25"/>
      <c r="R294" s="19"/>
      <c r="IN294"/>
      <c r="IO294"/>
      <c r="IP294"/>
      <c r="IQ294"/>
      <c r="IR294"/>
      <c r="IS294"/>
      <c r="IT294"/>
      <c r="IU294"/>
      <c r="IV294"/>
    </row>
    <row r="295" spans="1:256" s="1" customFormat="1" ht="27" customHeight="1">
      <c r="A295" s="25"/>
      <c r="B295" s="8">
        <v>3</v>
      </c>
      <c r="C295" s="11" t="s">
        <v>169</v>
      </c>
      <c r="D295" s="7"/>
      <c r="E295" s="7">
        <v>1</v>
      </c>
      <c r="F295" s="7">
        <v>20</v>
      </c>
      <c r="G295" s="7">
        <v>16</v>
      </c>
      <c r="H295" s="7">
        <v>4</v>
      </c>
      <c r="I295" s="7">
        <f t="shared" si="18"/>
        <v>4</v>
      </c>
      <c r="J295" s="25"/>
      <c r="K295" s="25"/>
      <c r="L295" s="25"/>
      <c r="M295" s="25"/>
      <c r="N295" s="25"/>
      <c r="O295" s="25"/>
      <c r="P295" s="25"/>
      <c r="Q295" s="25"/>
      <c r="R295" s="19"/>
      <c r="IN295"/>
      <c r="IO295"/>
      <c r="IP295"/>
      <c r="IQ295"/>
      <c r="IR295"/>
      <c r="IS295"/>
      <c r="IT295"/>
      <c r="IU295"/>
      <c r="IV295"/>
    </row>
    <row r="296" spans="1:256" s="1" customFormat="1" ht="27" customHeight="1">
      <c r="A296" s="25"/>
      <c r="B296" s="8">
        <v>4</v>
      </c>
      <c r="C296" s="9" t="s">
        <v>170</v>
      </c>
      <c r="D296" s="7"/>
      <c r="E296" s="7">
        <v>1</v>
      </c>
      <c r="F296" s="7">
        <v>28</v>
      </c>
      <c r="G296" s="7">
        <v>24</v>
      </c>
      <c r="H296" s="7">
        <v>4</v>
      </c>
      <c r="I296" s="7">
        <f t="shared" si="18"/>
        <v>6</v>
      </c>
      <c r="J296" s="25"/>
      <c r="K296" s="25"/>
      <c r="L296" s="25"/>
      <c r="M296" s="25"/>
      <c r="N296" s="25"/>
      <c r="O296" s="25"/>
      <c r="P296" s="25"/>
      <c r="Q296" s="25"/>
      <c r="R296" s="19"/>
      <c r="S296" s="3"/>
      <c r="IN296"/>
      <c r="IO296"/>
      <c r="IP296"/>
      <c r="IQ296"/>
      <c r="IR296"/>
      <c r="IS296"/>
      <c r="IT296"/>
      <c r="IU296"/>
      <c r="IV296"/>
    </row>
    <row r="297" spans="1:256" s="1" customFormat="1" ht="27" customHeight="1">
      <c r="A297" s="25"/>
      <c r="B297" s="8">
        <v>5</v>
      </c>
      <c r="C297" s="9" t="s">
        <v>118</v>
      </c>
      <c r="D297" s="7"/>
      <c r="E297" s="7">
        <v>1</v>
      </c>
      <c r="F297" s="7">
        <v>30</v>
      </c>
      <c r="G297" s="7">
        <v>24</v>
      </c>
      <c r="H297" s="7">
        <v>6</v>
      </c>
      <c r="I297" s="7">
        <f t="shared" si="18"/>
        <v>6</v>
      </c>
      <c r="J297" s="25"/>
      <c r="K297" s="25"/>
      <c r="L297" s="25"/>
      <c r="M297" s="25"/>
      <c r="N297" s="25"/>
      <c r="O297" s="25"/>
      <c r="P297" s="25"/>
      <c r="Q297" s="25"/>
      <c r="R297" s="19"/>
      <c r="S297" s="3"/>
      <c r="IN297"/>
      <c r="IO297"/>
      <c r="IP297"/>
      <c r="IQ297"/>
      <c r="IR297"/>
      <c r="IS297"/>
      <c r="IT297"/>
      <c r="IU297"/>
      <c r="IV297"/>
    </row>
    <row r="298" spans="1:256" s="1" customFormat="1" ht="27" customHeight="1">
      <c r="A298" s="25"/>
      <c r="B298" s="8">
        <v>6</v>
      </c>
      <c r="C298" s="9" t="s">
        <v>171</v>
      </c>
      <c r="D298" s="7"/>
      <c r="E298" s="7">
        <v>1</v>
      </c>
      <c r="F298" s="7">
        <v>24</v>
      </c>
      <c r="G298" s="7">
        <v>20</v>
      </c>
      <c r="H298" s="7">
        <v>4</v>
      </c>
      <c r="I298" s="7">
        <f t="shared" si="18"/>
        <v>5</v>
      </c>
      <c r="J298" s="25"/>
      <c r="K298" s="25"/>
      <c r="L298" s="25"/>
      <c r="M298" s="25"/>
      <c r="N298" s="25"/>
      <c r="O298" s="25"/>
      <c r="P298" s="25"/>
      <c r="Q298" s="25"/>
      <c r="R298" s="19"/>
      <c r="S298" s="3"/>
      <c r="IN298"/>
      <c r="IO298"/>
      <c r="IP298"/>
      <c r="IQ298"/>
      <c r="IR298"/>
      <c r="IS298"/>
      <c r="IT298"/>
      <c r="IU298"/>
      <c r="IV298"/>
    </row>
    <row r="299" spans="1:256" s="1" customFormat="1" ht="27" customHeight="1">
      <c r="A299" s="25"/>
      <c r="B299" s="8">
        <v>7</v>
      </c>
      <c r="C299" s="9" t="s">
        <v>172</v>
      </c>
      <c r="D299" s="7"/>
      <c r="E299" s="7">
        <v>1</v>
      </c>
      <c r="F299" s="7">
        <v>8</v>
      </c>
      <c r="G299" s="7">
        <v>6</v>
      </c>
      <c r="H299" s="7">
        <v>2</v>
      </c>
      <c r="I299" s="7">
        <v>2</v>
      </c>
      <c r="J299" s="25"/>
      <c r="K299" s="25"/>
      <c r="L299" s="25"/>
      <c r="M299" s="25"/>
      <c r="N299" s="25"/>
      <c r="O299" s="25"/>
      <c r="P299" s="25"/>
      <c r="Q299" s="25"/>
      <c r="R299" s="19"/>
      <c r="S299" s="3"/>
      <c r="IN299"/>
      <c r="IO299"/>
      <c r="IP299"/>
      <c r="IQ299"/>
      <c r="IR299"/>
      <c r="IS299"/>
      <c r="IT299"/>
      <c r="IU299"/>
      <c r="IV299"/>
    </row>
    <row r="300" spans="1:256" s="1" customFormat="1" ht="24" customHeight="1">
      <c r="A300" s="25" t="s">
        <v>193</v>
      </c>
      <c r="B300" s="8">
        <v>1</v>
      </c>
      <c r="C300" s="9" t="s">
        <v>128</v>
      </c>
      <c r="D300" s="7">
        <v>1</v>
      </c>
      <c r="E300" s="7"/>
      <c r="F300" s="7">
        <v>27</v>
      </c>
      <c r="G300" s="7">
        <v>24</v>
      </c>
      <c r="H300" s="7">
        <v>3</v>
      </c>
      <c r="I300" s="7">
        <f aca="true" t="shared" si="19" ref="I300:I326">G300/4</f>
        <v>6</v>
      </c>
      <c r="J300" s="25">
        <v>4</v>
      </c>
      <c r="K300" s="25">
        <v>5</v>
      </c>
      <c r="L300" s="25">
        <f>SUM(F300:F304)</f>
        <v>151</v>
      </c>
      <c r="M300" s="25">
        <f>SUM(G300:G304)</f>
        <v>120</v>
      </c>
      <c r="N300" s="25">
        <f>SUM(H300:H304)</f>
        <v>31</v>
      </c>
      <c r="O300" s="25">
        <v>3</v>
      </c>
      <c r="P300" s="25">
        <v>2</v>
      </c>
      <c r="Q300" s="25">
        <f>M300/4</f>
        <v>30</v>
      </c>
      <c r="R300" s="19"/>
      <c r="S300" s="3"/>
      <c r="IN300"/>
      <c r="IO300"/>
      <c r="IP300"/>
      <c r="IQ300"/>
      <c r="IR300"/>
      <c r="IS300"/>
      <c r="IT300"/>
      <c r="IU300"/>
      <c r="IV300"/>
    </row>
    <row r="301" spans="1:256" s="1" customFormat="1" ht="24" customHeight="1">
      <c r="A301" s="25"/>
      <c r="B301" s="8">
        <v>2</v>
      </c>
      <c r="C301" s="9" t="s">
        <v>98</v>
      </c>
      <c r="D301" s="7">
        <v>1</v>
      </c>
      <c r="E301" s="7"/>
      <c r="F301" s="7">
        <v>32</v>
      </c>
      <c r="G301" s="7">
        <v>24</v>
      </c>
      <c r="H301" s="7">
        <v>8</v>
      </c>
      <c r="I301" s="7">
        <f>G301/4</f>
        <v>6</v>
      </c>
      <c r="J301" s="25"/>
      <c r="K301" s="25"/>
      <c r="L301" s="25"/>
      <c r="M301" s="25"/>
      <c r="N301" s="25"/>
      <c r="O301" s="25"/>
      <c r="P301" s="25"/>
      <c r="Q301" s="25"/>
      <c r="R301" s="19"/>
      <c r="S301" s="3"/>
      <c r="IN301"/>
      <c r="IO301"/>
      <c r="IP301"/>
      <c r="IQ301"/>
      <c r="IR301"/>
      <c r="IS301"/>
      <c r="IT301"/>
      <c r="IU301"/>
      <c r="IV301"/>
    </row>
    <row r="302" spans="1:256" s="1" customFormat="1" ht="24" customHeight="1">
      <c r="A302" s="25"/>
      <c r="B302" s="8">
        <v>3</v>
      </c>
      <c r="C302" s="9" t="s">
        <v>173</v>
      </c>
      <c r="D302" s="7">
        <v>1</v>
      </c>
      <c r="E302" s="7"/>
      <c r="F302" s="7">
        <v>32</v>
      </c>
      <c r="G302" s="7">
        <v>24</v>
      </c>
      <c r="H302" s="7">
        <v>8</v>
      </c>
      <c r="I302" s="7">
        <f>G302/4</f>
        <v>6</v>
      </c>
      <c r="J302" s="25"/>
      <c r="K302" s="25"/>
      <c r="L302" s="25"/>
      <c r="M302" s="25"/>
      <c r="N302" s="25"/>
      <c r="O302" s="25"/>
      <c r="P302" s="25"/>
      <c r="Q302" s="25"/>
      <c r="R302" s="19"/>
      <c r="S302" s="3"/>
      <c r="IN302"/>
      <c r="IO302"/>
      <c r="IP302"/>
      <c r="IQ302"/>
      <c r="IR302"/>
      <c r="IS302"/>
      <c r="IT302"/>
      <c r="IU302"/>
      <c r="IV302"/>
    </row>
    <row r="303" spans="1:256" s="1" customFormat="1" ht="24" customHeight="1">
      <c r="A303" s="25"/>
      <c r="B303" s="8">
        <v>4</v>
      </c>
      <c r="C303" s="9" t="s">
        <v>170</v>
      </c>
      <c r="D303" s="7"/>
      <c r="E303" s="7">
        <v>1</v>
      </c>
      <c r="F303" s="7">
        <v>28</v>
      </c>
      <c r="G303" s="7">
        <v>24</v>
      </c>
      <c r="H303" s="7">
        <v>4</v>
      </c>
      <c r="I303" s="7">
        <f t="shared" si="19"/>
        <v>6</v>
      </c>
      <c r="J303" s="25"/>
      <c r="K303" s="25"/>
      <c r="L303" s="25"/>
      <c r="M303" s="25"/>
      <c r="N303" s="25"/>
      <c r="O303" s="25"/>
      <c r="P303" s="25"/>
      <c r="Q303" s="25"/>
      <c r="R303" s="19"/>
      <c r="S303" s="3"/>
      <c r="IN303"/>
      <c r="IO303"/>
      <c r="IP303"/>
      <c r="IQ303"/>
      <c r="IR303"/>
      <c r="IS303"/>
      <c r="IT303"/>
      <c r="IU303"/>
      <c r="IV303"/>
    </row>
    <row r="304" spans="1:256" s="1" customFormat="1" ht="24" customHeight="1">
      <c r="A304" s="25"/>
      <c r="B304" s="8">
        <v>5</v>
      </c>
      <c r="C304" s="9" t="s">
        <v>118</v>
      </c>
      <c r="D304" s="7"/>
      <c r="E304" s="7">
        <v>1</v>
      </c>
      <c r="F304" s="7">
        <v>32</v>
      </c>
      <c r="G304" s="7">
        <v>24</v>
      </c>
      <c r="H304" s="7">
        <v>8</v>
      </c>
      <c r="I304" s="7">
        <f t="shared" si="19"/>
        <v>6</v>
      </c>
      <c r="J304" s="25"/>
      <c r="K304" s="25"/>
      <c r="L304" s="25"/>
      <c r="M304" s="25"/>
      <c r="N304" s="25"/>
      <c r="O304" s="25"/>
      <c r="P304" s="25"/>
      <c r="Q304" s="25"/>
      <c r="R304" s="19"/>
      <c r="S304" s="3"/>
      <c r="IN304"/>
      <c r="IO304"/>
      <c r="IP304"/>
      <c r="IQ304"/>
      <c r="IR304"/>
      <c r="IS304"/>
      <c r="IT304"/>
      <c r="IU304"/>
      <c r="IV304"/>
    </row>
    <row r="305" spans="1:256" s="1" customFormat="1" ht="24" customHeight="1">
      <c r="A305" s="25" t="s">
        <v>194</v>
      </c>
      <c r="B305" s="8">
        <v>1</v>
      </c>
      <c r="C305" s="9" t="s">
        <v>128</v>
      </c>
      <c r="D305" s="7">
        <v>1</v>
      </c>
      <c r="E305" s="7"/>
      <c r="F305" s="7">
        <v>27</v>
      </c>
      <c r="G305" s="7">
        <v>24</v>
      </c>
      <c r="H305" s="7">
        <v>3</v>
      </c>
      <c r="I305" s="7">
        <f t="shared" si="19"/>
        <v>6</v>
      </c>
      <c r="J305" s="25">
        <v>4</v>
      </c>
      <c r="K305" s="25">
        <v>5</v>
      </c>
      <c r="L305" s="25">
        <f>SUM(F305:F309)</f>
        <v>127</v>
      </c>
      <c r="M305" s="25">
        <f>SUM(G305:G309)</f>
        <v>104</v>
      </c>
      <c r="N305" s="25">
        <f>SUM(H305:H309)</f>
        <v>23</v>
      </c>
      <c r="O305" s="25">
        <v>2</v>
      </c>
      <c r="P305" s="25">
        <v>3</v>
      </c>
      <c r="Q305" s="25">
        <f>M305/J305</f>
        <v>26</v>
      </c>
      <c r="R305" s="19"/>
      <c r="S305" s="3"/>
      <c r="IN305"/>
      <c r="IO305"/>
      <c r="IP305"/>
      <c r="IQ305"/>
      <c r="IR305"/>
      <c r="IS305"/>
      <c r="IT305"/>
      <c r="IU305"/>
      <c r="IV305"/>
    </row>
    <row r="306" spans="1:256" s="1" customFormat="1" ht="24" customHeight="1">
      <c r="A306" s="25"/>
      <c r="B306" s="8">
        <v>2</v>
      </c>
      <c r="C306" s="11" t="s">
        <v>173</v>
      </c>
      <c r="D306" s="7">
        <v>1</v>
      </c>
      <c r="E306" s="7"/>
      <c r="F306" s="7">
        <v>32</v>
      </c>
      <c r="G306" s="7">
        <v>24</v>
      </c>
      <c r="H306" s="7">
        <v>8</v>
      </c>
      <c r="I306" s="7">
        <f>G306/4</f>
        <v>6</v>
      </c>
      <c r="J306" s="25"/>
      <c r="K306" s="25"/>
      <c r="L306" s="25"/>
      <c r="M306" s="25"/>
      <c r="N306" s="25"/>
      <c r="O306" s="25"/>
      <c r="P306" s="25"/>
      <c r="Q306" s="25"/>
      <c r="R306" s="19"/>
      <c r="S306" s="3"/>
      <c r="IN306"/>
      <c r="IO306"/>
      <c r="IP306"/>
      <c r="IQ306"/>
      <c r="IR306"/>
      <c r="IS306"/>
      <c r="IT306"/>
      <c r="IU306"/>
      <c r="IV306"/>
    </row>
    <row r="307" spans="1:256" s="1" customFormat="1" ht="24" customHeight="1">
      <c r="A307" s="25"/>
      <c r="B307" s="8">
        <v>3</v>
      </c>
      <c r="C307" s="9" t="s">
        <v>170</v>
      </c>
      <c r="D307" s="7"/>
      <c r="E307" s="7">
        <v>1</v>
      </c>
      <c r="F307" s="7">
        <v>28</v>
      </c>
      <c r="G307" s="7">
        <v>24</v>
      </c>
      <c r="H307" s="7">
        <v>4</v>
      </c>
      <c r="I307" s="7">
        <f t="shared" si="19"/>
        <v>6</v>
      </c>
      <c r="J307" s="25"/>
      <c r="K307" s="25"/>
      <c r="L307" s="25"/>
      <c r="M307" s="25"/>
      <c r="N307" s="25"/>
      <c r="O307" s="25"/>
      <c r="P307" s="25"/>
      <c r="Q307" s="25"/>
      <c r="R307" s="19"/>
      <c r="S307" s="3"/>
      <c r="IN307"/>
      <c r="IO307"/>
      <c r="IP307"/>
      <c r="IQ307"/>
      <c r="IR307"/>
      <c r="IS307"/>
      <c r="IT307"/>
      <c r="IU307"/>
      <c r="IV307"/>
    </row>
    <row r="308" spans="1:256" s="1" customFormat="1" ht="24" customHeight="1">
      <c r="A308" s="25"/>
      <c r="B308" s="8">
        <v>4</v>
      </c>
      <c r="C308" s="9" t="s">
        <v>174</v>
      </c>
      <c r="D308" s="7"/>
      <c r="E308" s="7">
        <v>1</v>
      </c>
      <c r="F308" s="7">
        <v>20</v>
      </c>
      <c r="G308" s="7">
        <v>16</v>
      </c>
      <c r="H308" s="7">
        <v>4</v>
      </c>
      <c r="I308" s="7">
        <f t="shared" si="19"/>
        <v>4</v>
      </c>
      <c r="J308" s="25"/>
      <c r="K308" s="25"/>
      <c r="L308" s="25"/>
      <c r="M308" s="25"/>
      <c r="N308" s="25"/>
      <c r="O308" s="25"/>
      <c r="P308" s="25"/>
      <c r="Q308" s="25"/>
      <c r="R308" s="19"/>
      <c r="S308" s="3"/>
      <c r="IN308"/>
      <c r="IO308"/>
      <c r="IP308"/>
      <c r="IQ308"/>
      <c r="IR308"/>
      <c r="IS308"/>
      <c r="IT308"/>
      <c r="IU308"/>
      <c r="IV308"/>
    </row>
    <row r="309" spans="1:256" s="1" customFormat="1" ht="24" customHeight="1">
      <c r="A309" s="25"/>
      <c r="B309" s="8">
        <v>5</v>
      </c>
      <c r="C309" s="9" t="s">
        <v>175</v>
      </c>
      <c r="D309" s="7"/>
      <c r="E309" s="7">
        <v>1</v>
      </c>
      <c r="F309" s="7">
        <v>20</v>
      </c>
      <c r="G309" s="7">
        <v>16</v>
      </c>
      <c r="H309" s="7">
        <v>4</v>
      </c>
      <c r="I309" s="7">
        <f>G309/4</f>
        <v>4</v>
      </c>
      <c r="J309" s="25"/>
      <c r="K309" s="25"/>
      <c r="L309" s="25"/>
      <c r="M309" s="25"/>
      <c r="N309" s="25"/>
      <c r="O309" s="25"/>
      <c r="P309" s="25"/>
      <c r="Q309" s="25"/>
      <c r="R309" s="19"/>
      <c r="S309" s="3"/>
      <c r="IN309"/>
      <c r="IO309"/>
      <c r="IP309"/>
      <c r="IQ309"/>
      <c r="IR309"/>
      <c r="IS309"/>
      <c r="IT309"/>
      <c r="IU309"/>
      <c r="IV309"/>
    </row>
    <row r="310" spans="1:256" s="1" customFormat="1" ht="24" customHeight="1">
      <c r="A310" s="25" t="s">
        <v>195</v>
      </c>
      <c r="B310" s="8">
        <v>1</v>
      </c>
      <c r="C310" s="9" t="s">
        <v>128</v>
      </c>
      <c r="D310" s="7">
        <v>1</v>
      </c>
      <c r="E310" s="7"/>
      <c r="F310" s="7">
        <v>27</v>
      </c>
      <c r="G310" s="7">
        <v>24</v>
      </c>
      <c r="H310" s="7">
        <v>3</v>
      </c>
      <c r="I310" s="7">
        <f t="shared" si="19"/>
        <v>6</v>
      </c>
      <c r="J310" s="25">
        <v>4</v>
      </c>
      <c r="K310" s="25">
        <v>6</v>
      </c>
      <c r="L310" s="25">
        <v>179</v>
      </c>
      <c r="M310" s="25">
        <v>144</v>
      </c>
      <c r="N310" s="25">
        <v>35</v>
      </c>
      <c r="O310" s="25">
        <v>3</v>
      </c>
      <c r="P310" s="25">
        <v>3</v>
      </c>
      <c r="Q310" s="25">
        <f>M310/J310</f>
        <v>36</v>
      </c>
      <c r="R310" s="19"/>
      <c r="S310" s="3"/>
      <c r="IN310"/>
      <c r="IO310"/>
      <c r="IP310"/>
      <c r="IQ310"/>
      <c r="IR310"/>
      <c r="IS310"/>
      <c r="IT310"/>
      <c r="IU310"/>
      <c r="IV310"/>
    </row>
    <row r="311" spans="1:256" s="1" customFormat="1" ht="24" customHeight="1">
      <c r="A311" s="25"/>
      <c r="B311" s="8">
        <v>2</v>
      </c>
      <c r="C311" s="9" t="s">
        <v>173</v>
      </c>
      <c r="D311" s="7">
        <v>1</v>
      </c>
      <c r="E311" s="7"/>
      <c r="F311" s="7">
        <v>32</v>
      </c>
      <c r="G311" s="7">
        <v>24</v>
      </c>
      <c r="H311" s="7">
        <v>8</v>
      </c>
      <c r="I311" s="7">
        <f>G311/4</f>
        <v>6</v>
      </c>
      <c r="J311" s="25"/>
      <c r="K311" s="25"/>
      <c r="L311" s="25"/>
      <c r="M311" s="25"/>
      <c r="N311" s="25"/>
      <c r="O311" s="25"/>
      <c r="P311" s="25"/>
      <c r="Q311" s="25"/>
      <c r="R311" s="19"/>
      <c r="S311" s="3"/>
      <c r="IN311"/>
      <c r="IO311"/>
      <c r="IP311"/>
      <c r="IQ311"/>
      <c r="IR311"/>
      <c r="IS311"/>
      <c r="IT311"/>
      <c r="IU311"/>
      <c r="IV311"/>
    </row>
    <row r="312" spans="1:256" s="1" customFormat="1" ht="24" customHeight="1">
      <c r="A312" s="25"/>
      <c r="B312" s="8">
        <v>3</v>
      </c>
      <c r="C312" s="9" t="s">
        <v>118</v>
      </c>
      <c r="D312" s="7"/>
      <c r="E312" s="7">
        <v>1</v>
      </c>
      <c r="F312" s="7">
        <v>32</v>
      </c>
      <c r="G312" s="7">
        <v>24</v>
      </c>
      <c r="H312" s="7">
        <v>8</v>
      </c>
      <c r="I312" s="7">
        <f>G312/4</f>
        <v>6</v>
      </c>
      <c r="J312" s="25"/>
      <c r="K312" s="25"/>
      <c r="L312" s="25"/>
      <c r="M312" s="25"/>
      <c r="N312" s="25"/>
      <c r="O312" s="25"/>
      <c r="P312" s="25"/>
      <c r="Q312" s="25"/>
      <c r="R312" s="19"/>
      <c r="S312" s="3"/>
      <c r="IN312"/>
      <c r="IO312"/>
      <c r="IP312"/>
      <c r="IQ312"/>
      <c r="IR312"/>
      <c r="IS312"/>
      <c r="IT312"/>
      <c r="IU312"/>
      <c r="IV312"/>
    </row>
    <row r="313" spans="1:256" s="1" customFormat="1" ht="24" customHeight="1">
      <c r="A313" s="25"/>
      <c r="B313" s="8">
        <v>4</v>
      </c>
      <c r="C313" s="9" t="s">
        <v>176</v>
      </c>
      <c r="D313" s="7"/>
      <c r="E313" s="7">
        <v>1</v>
      </c>
      <c r="F313" s="7">
        <v>28</v>
      </c>
      <c r="G313" s="7">
        <v>24</v>
      </c>
      <c r="H313" s="7">
        <v>4</v>
      </c>
      <c r="I313" s="7">
        <f>G313/4</f>
        <v>6</v>
      </c>
      <c r="J313" s="25"/>
      <c r="K313" s="25"/>
      <c r="L313" s="25"/>
      <c r="M313" s="25"/>
      <c r="N313" s="25"/>
      <c r="O313" s="25"/>
      <c r="P313" s="25"/>
      <c r="Q313" s="25"/>
      <c r="R313" s="19"/>
      <c r="S313" s="3"/>
      <c r="IN313"/>
      <c r="IO313"/>
      <c r="IP313"/>
      <c r="IQ313"/>
      <c r="IR313"/>
      <c r="IS313"/>
      <c r="IT313"/>
      <c r="IU313"/>
      <c r="IV313"/>
    </row>
    <row r="314" spans="1:256" s="1" customFormat="1" ht="24" customHeight="1">
      <c r="A314" s="25"/>
      <c r="B314" s="8">
        <v>5</v>
      </c>
      <c r="C314" s="9" t="s">
        <v>170</v>
      </c>
      <c r="D314" s="7"/>
      <c r="E314" s="7">
        <v>1</v>
      </c>
      <c r="F314" s="7">
        <v>28</v>
      </c>
      <c r="G314" s="7">
        <v>24</v>
      </c>
      <c r="H314" s="7">
        <v>4</v>
      </c>
      <c r="I314" s="7">
        <f>G314/4</f>
        <v>6</v>
      </c>
      <c r="J314" s="25"/>
      <c r="K314" s="25"/>
      <c r="L314" s="25"/>
      <c r="M314" s="25"/>
      <c r="N314" s="25"/>
      <c r="O314" s="25"/>
      <c r="P314" s="25"/>
      <c r="Q314" s="25"/>
      <c r="R314" s="19"/>
      <c r="S314" s="3"/>
      <c r="IN314"/>
      <c r="IO314"/>
      <c r="IP314"/>
      <c r="IQ314"/>
      <c r="IR314"/>
      <c r="IS314"/>
      <c r="IT314"/>
      <c r="IU314"/>
      <c r="IV314"/>
    </row>
    <row r="315" spans="1:256" s="1" customFormat="1" ht="24" customHeight="1">
      <c r="A315" s="25"/>
      <c r="B315" s="8">
        <v>6</v>
      </c>
      <c r="C315" s="9" t="s">
        <v>177</v>
      </c>
      <c r="D315" s="7">
        <v>1</v>
      </c>
      <c r="E315" s="7"/>
      <c r="F315" s="7">
        <v>32</v>
      </c>
      <c r="G315" s="7">
        <v>24</v>
      </c>
      <c r="H315" s="7">
        <v>8</v>
      </c>
      <c r="I315" s="7">
        <f>G315/4</f>
        <v>6</v>
      </c>
      <c r="J315" s="25"/>
      <c r="K315" s="25"/>
      <c r="L315" s="25"/>
      <c r="M315" s="25"/>
      <c r="N315" s="25"/>
      <c r="O315" s="25"/>
      <c r="P315" s="25"/>
      <c r="Q315" s="25"/>
      <c r="R315" s="19"/>
      <c r="S315" s="3"/>
      <c r="IN315"/>
      <c r="IO315"/>
      <c r="IP315"/>
      <c r="IQ315"/>
      <c r="IR315"/>
      <c r="IS315"/>
      <c r="IT315"/>
      <c r="IU315"/>
      <c r="IV315"/>
    </row>
    <row r="316" spans="1:256" s="1" customFormat="1" ht="24" customHeight="1">
      <c r="A316" s="25" t="s">
        <v>196</v>
      </c>
      <c r="B316" s="8">
        <v>1</v>
      </c>
      <c r="C316" s="9" t="s">
        <v>128</v>
      </c>
      <c r="D316" s="7">
        <v>1</v>
      </c>
      <c r="E316" s="7"/>
      <c r="F316" s="7">
        <v>27</v>
      </c>
      <c r="G316" s="7">
        <v>24</v>
      </c>
      <c r="H316" s="7">
        <v>3</v>
      </c>
      <c r="I316" s="7">
        <f t="shared" si="19"/>
        <v>6</v>
      </c>
      <c r="J316" s="25">
        <v>4</v>
      </c>
      <c r="K316" s="25">
        <v>6</v>
      </c>
      <c r="L316" s="25">
        <v>183</v>
      </c>
      <c r="M316" s="25">
        <v>144</v>
      </c>
      <c r="N316" s="25">
        <v>39</v>
      </c>
      <c r="O316" s="25">
        <v>2</v>
      </c>
      <c r="P316" s="25">
        <v>4</v>
      </c>
      <c r="Q316" s="25">
        <f>M316/J316</f>
        <v>36</v>
      </c>
      <c r="R316" s="19"/>
      <c r="S316" s="3"/>
      <c r="IN316"/>
      <c r="IO316"/>
      <c r="IP316"/>
      <c r="IQ316"/>
      <c r="IR316"/>
      <c r="IS316"/>
      <c r="IT316"/>
      <c r="IU316"/>
      <c r="IV316"/>
    </row>
    <row r="317" spans="1:256" s="1" customFormat="1" ht="24" customHeight="1">
      <c r="A317" s="25"/>
      <c r="B317" s="8">
        <v>2</v>
      </c>
      <c r="C317" s="9" t="s">
        <v>173</v>
      </c>
      <c r="D317" s="7">
        <v>1</v>
      </c>
      <c r="E317" s="7"/>
      <c r="F317" s="7">
        <v>32</v>
      </c>
      <c r="G317" s="7">
        <v>24</v>
      </c>
      <c r="H317" s="7">
        <v>8</v>
      </c>
      <c r="I317" s="7">
        <f>G317/4</f>
        <v>6</v>
      </c>
      <c r="J317" s="25"/>
      <c r="K317" s="25"/>
      <c r="L317" s="25"/>
      <c r="M317" s="25"/>
      <c r="N317" s="25"/>
      <c r="O317" s="25"/>
      <c r="P317" s="25"/>
      <c r="Q317" s="25"/>
      <c r="R317" s="19"/>
      <c r="S317" s="3"/>
      <c r="IN317"/>
      <c r="IO317"/>
      <c r="IP317"/>
      <c r="IQ317"/>
      <c r="IR317"/>
      <c r="IS317"/>
      <c r="IT317"/>
      <c r="IU317"/>
      <c r="IV317"/>
    </row>
    <row r="318" spans="1:256" s="1" customFormat="1" ht="24" customHeight="1">
      <c r="A318" s="25"/>
      <c r="B318" s="8">
        <v>3</v>
      </c>
      <c r="C318" s="9" t="s">
        <v>170</v>
      </c>
      <c r="D318" s="7"/>
      <c r="E318" s="7">
        <v>1</v>
      </c>
      <c r="F318" s="7">
        <v>28</v>
      </c>
      <c r="G318" s="7">
        <v>24</v>
      </c>
      <c r="H318" s="7">
        <v>4</v>
      </c>
      <c r="I318" s="7">
        <f t="shared" si="19"/>
        <v>6</v>
      </c>
      <c r="J318" s="25"/>
      <c r="K318" s="25"/>
      <c r="L318" s="25"/>
      <c r="M318" s="25"/>
      <c r="N318" s="25"/>
      <c r="O318" s="25"/>
      <c r="P318" s="25"/>
      <c r="Q318" s="25"/>
      <c r="R318" s="19"/>
      <c r="S318" s="3"/>
      <c r="IN318"/>
      <c r="IO318"/>
      <c r="IP318"/>
      <c r="IQ318"/>
      <c r="IR318"/>
      <c r="IS318"/>
      <c r="IT318"/>
      <c r="IU318"/>
      <c r="IV318"/>
    </row>
    <row r="319" spans="1:256" s="1" customFormat="1" ht="24" customHeight="1">
      <c r="A319" s="25"/>
      <c r="B319" s="8">
        <v>4</v>
      </c>
      <c r="C319" s="9" t="s">
        <v>100</v>
      </c>
      <c r="D319" s="7"/>
      <c r="E319" s="7">
        <v>1</v>
      </c>
      <c r="F319" s="7">
        <v>32</v>
      </c>
      <c r="G319" s="7">
        <v>24</v>
      </c>
      <c r="H319" s="7">
        <v>8</v>
      </c>
      <c r="I319" s="7">
        <f t="shared" si="19"/>
        <v>6</v>
      </c>
      <c r="J319" s="25"/>
      <c r="K319" s="25"/>
      <c r="L319" s="25"/>
      <c r="M319" s="25"/>
      <c r="N319" s="25"/>
      <c r="O319" s="25"/>
      <c r="P319" s="25"/>
      <c r="Q319" s="25"/>
      <c r="R319" s="19"/>
      <c r="S319" s="3"/>
      <c r="IN319"/>
      <c r="IO319"/>
      <c r="IP319"/>
      <c r="IQ319"/>
      <c r="IR319"/>
      <c r="IS319"/>
      <c r="IT319"/>
      <c r="IU319"/>
      <c r="IV319"/>
    </row>
    <row r="320" spans="1:256" s="1" customFormat="1" ht="24" customHeight="1">
      <c r="A320" s="25"/>
      <c r="B320" s="8">
        <v>5</v>
      </c>
      <c r="C320" s="9" t="s">
        <v>164</v>
      </c>
      <c r="D320" s="7"/>
      <c r="E320" s="7">
        <v>1</v>
      </c>
      <c r="F320" s="7">
        <v>32</v>
      </c>
      <c r="G320" s="7">
        <v>24</v>
      </c>
      <c r="H320" s="7">
        <v>8</v>
      </c>
      <c r="I320" s="7">
        <f t="shared" si="19"/>
        <v>6</v>
      </c>
      <c r="J320" s="25"/>
      <c r="K320" s="25"/>
      <c r="L320" s="25"/>
      <c r="M320" s="25"/>
      <c r="N320" s="25"/>
      <c r="O320" s="25"/>
      <c r="P320" s="25"/>
      <c r="Q320" s="25"/>
      <c r="R320" s="19"/>
      <c r="S320" s="3"/>
      <c r="IN320"/>
      <c r="IO320"/>
      <c r="IP320"/>
      <c r="IQ320"/>
      <c r="IR320"/>
      <c r="IS320"/>
      <c r="IT320"/>
      <c r="IU320"/>
      <c r="IV320"/>
    </row>
    <row r="321" spans="1:256" s="1" customFormat="1" ht="24" customHeight="1">
      <c r="A321" s="25"/>
      <c r="B321" s="8">
        <v>6</v>
      </c>
      <c r="C321" s="9" t="s">
        <v>178</v>
      </c>
      <c r="D321" s="7"/>
      <c r="E321" s="7">
        <v>1</v>
      </c>
      <c r="F321" s="7">
        <v>32</v>
      </c>
      <c r="G321" s="7">
        <v>24</v>
      </c>
      <c r="H321" s="7">
        <v>8</v>
      </c>
      <c r="I321" s="7">
        <f t="shared" si="19"/>
        <v>6</v>
      </c>
      <c r="J321" s="25"/>
      <c r="K321" s="25"/>
      <c r="L321" s="25"/>
      <c r="M321" s="25"/>
      <c r="N321" s="25"/>
      <c r="O321" s="25"/>
      <c r="P321" s="25"/>
      <c r="Q321" s="25"/>
      <c r="R321" s="19"/>
      <c r="S321" s="3"/>
      <c r="IN321"/>
      <c r="IO321"/>
      <c r="IP321"/>
      <c r="IQ321"/>
      <c r="IR321"/>
      <c r="IS321"/>
      <c r="IT321"/>
      <c r="IU321"/>
      <c r="IV321"/>
    </row>
    <row r="322" spans="1:256" s="1" customFormat="1" ht="24" customHeight="1">
      <c r="A322" s="29" t="s">
        <v>230</v>
      </c>
      <c r="B322" s="8">
        <v>1</v>
      </c>
      <c r="C322" s="9" t="s">
        <v>128</v>
      </c>
      <c r="D322" s="7">
        <v>1</v>
      </c>
      <c r="E322" s="7"/>
      <c r="F322" s="7">
        <v>27</v>
      </c>
      <c r="G322" s="7">
        <v>24</v>
      </c>
      <c r="H322" s="7">
        <v>3</v>
      </c>
      <c r="I322" s="7">
        <f t="shared" si="19"/>
        <v>6</v>
      </c>
      <c r="J322" s="25">
        <v>4</v>
      </c>
      <c r="K322" s="25">
        <v>4</v>
      </c>
      <c r="L322" s="25">
        <f>SUM(F322:F325)</f>
        <v>127</v>
      </c>
      <c r="M322" s="25">
        <f>SUM(G322:G325)</f>
        <v>104</v>
      </c>
      <c r="N322" s="25">
        <f>SUM(H322:H325)</f>
        <v>27</v>
      </c>
      <c r="O322" s="25">
        <v>2</v>
      </c>
      <c r="P322" s="25">
        <v>2</v>
      </c>
      <c r="Q322" s="25">
        <v>22</v>
      </c>
      <c r="R322" s="20"/>
      <c r="S322" s="14"/>
      <c r="IN322"/>
      <c r="IO322"/>
      <c r="IP322"/>
      <c r="IQ322"/>
      <c r="IR322"/>
      <c r="IS322"/>
      <c r="IT322"/>
      <c r="IU322"/>
      <c r="IV322"/>
    </row>
    <row r="323" spans="1:256" s="1" customFormat="1" ht="24" customHeight="1">
      <c r="A323" s="29"/>
      <c r="B323" s="8">
        <v>2</v>
      </c>
      <c r="C323" s="9" t="s">
        <v>98</v>
      </c>
      <c r="D323" s="7">
        <v>1</v>
      </c>
      <c r="E323" s="7"/>
      <c r="F323" s="7">
        <v>40</v>
      </c>
      <c r="G323" s="7">
        <v>32</v>
      </c>
      <c r="H323" s="7">
        <v>8</v>
      </c>
      <c r="I323" s="7">
        <f>G323/4</f>
        <v>8</v>
      </c>
      <c r="J323" s="25"/>
      <c r="K323" s="25"/>
      <c r="L323" s="25"/>
      <c r="M323" s="25"/>
      <c r="N323" s="25"/>
      <c r="O323" s="25"/>
      <c r="P323" s="25"/>
      <c r="Q323" s="25"/>
      <c r="R323" s="20"/>
      <c r="S323" s="14"/>
      <c r="IN323"/>
      <c r="IO323"/>
      <c r="IP323"/>
      <c r="IQ323"/>
      <c r="IR323"/>
      <c r="IS323"/>
      <c r="IT323"/>
      <c r="IU323"/>
      <c r="IV323"/>
    </row>
    <row r="324" spans="1:256" s="1" customFormat="1" ht="24" customHeight="1">
      <c r="A324" s="29"/>
      <c r="B324" s="8">
        <v>3</v>
      </c>
      <c r="C324" s="9" t="s">
        <v>170</v>
      </c>
      <c r="D324" s="7"/>
      <c r="E324" s="7">
        <v>1</v>
      </c>
      <c r="F324" s="7">
        <v>28</v>
      </c>
      <c r="G324" s="7">
        <v>24</v>
      </c>
      <c r="H324" s="7">
        <v>8</v>
      </c>
      <c r="I324" s="7">
        <f t="shared" si="19"/>
        <v>6</v>
      </c>
      <c r="J324" s="25"/>
      <c r="K324" s="25"/>
      <c r="L324" s="25"/>
      <c r="M324" s="25"/>
      <c r="N324" s="25"/>
      <c r="O324" s="25"/>
      <c r="P324" s="25"/>
      <c r="Q324" s="25"/>
      <c r="R324" s="20"/>
      <c r="S324" s="14"/>
      <c r="IN324"/>
      <c r="IO324"/>
      <c r="IP324"/>
      <c r="IQ324"/>
      <c r="IR324"/>
      <c r="IS324"/>
      <c r="IT324"/>
      <c r="IU324"/>
      <c r="IV324"/>
    </row>
    <row r="325" spans="1:256" s="1" customFormat="1" ht="24" customHeight="1">
      <c r="A325" s="29"/>
      <c r="B325" s="8">
        <v>4</v>
      </c>
      <c r="C325" s="9" t="s">
        <v>115</v>
      </c>
      <c r="D325" s="7"/>
      <c r="E325" s="7">
        <v>1</v>
      </c>
      <c r="F325" s="7">
        <v>32</v>
      </c>
      <c r="G325" s="7">
        <v>24</v>
      </c>
      <c r="H325" s="7">
        <v>8</v>
      </c>
      <c r="I325" s="7">
        <f t="shared" si="19"/>
        <v>6</v>
      </c>
      <c r="J325" s="25"/>
      <c r="K325" s="25"/>
      <c r="L325" s="25"/>
      <c r="M325" s="25"/>
      <c r="N325" s="25"/>
      <c r="O325" s="25"/>
      <c r="P325" s="25"/>
      <c r="Q325" s="25"/>
      <c r="R325" s="20"/>
      <c r="S325" s="14"/>
      <c r="IN325"/>
      <c r="IO325"/>
      <c r="IP325"/>
      <c r="IQ325"/>
      <c r="IR325"/>
      <c r="IS325"/>
      <c r="IT325"/>
      <c r="IU325"/>
      <c r="IV325"/>
    </row>
    <row r="326" spans="1:256" s="1" customFormat="1" ht="24" customHeight="1">
      <c r="A326" s="25" t="s">
        <v>225</v>
      </c>
      <c r="B326" s="8">
        <v>1</v>
      </c>
      <c r="C326" s="9" t="s">
        <v>128</v>
      </c>
      <c r="D326" s="7">
        <v>1</v>
      </c>
      <c r="E326" s="7"/>
      <c r="F326" s="7">
        <v>27</v>
      </c>
      <c r="G326" s="7">
        <v>24</v>
      </c>
      <c r="H326" s="7">
        <v>3</v>
      </c>
      <c r="I326" s="7">
        <f t="shared" si="19"/>
        <v>6</v>
      </c>
      <c r="J326" s="25">
        <v>4</v>
      </c>
      <c r="K326" s="25">
        <v>7</v>
      </c>
      <c r="L326" s="25">
        <f>F326+F330+F331+F327+F328+F329+F332</f>
        <v>195</v>
      </c>
      <c r="M326" s="25">
        <f>G326+G330+G331+G327+G328+G329+G332</f>
        <v>160</v>
      </c>
      <c r="N326" s="25">
        <f>H326+H330+H331+H327+H328+H329+H332</f>
        <v>35</v>
      </c>
      <c r="O326" s="25">
        <v>4</v>
      </c>
      <c r="P326" s="25">
        <v>3</v>
      </c>
      <c r="Q326" s="25">
        <f>M326/J326</f>
        <v>40</v>
      </c>
      <c r="R326" s="19"/>
      <c r="S326" s="3"/>
      <c r="IN326"/>
      <c r="IO326"/>
      <c r="IP326"/>
      <c r="IQ326"/>
      <c r="IR326"/>
      <c r="IS326"/>
      <c r="IT326"/>
      <c r="IU326"/>
      <c r="IV326"/>
    </row>
    <row r="327" spans="1:256" s="1" customFormat="1" ht="24" customHeight="1">
      <c r="A327" s="25"/>
      <c r="B327" s="8">
        <v>2</v>
      </c>
      <c r="C327" s="9" t="s">
        <v>153</v>
      </c>
      <c r="D327" s="7">
        <v>1</v>
      </c>
      <c r="E327" s="7"/>
      <c r="F327" s="7">
        <v>32</v>
      </c>
      <c r="G327" s="7">
        <v>24</v>
      </c>
      <c r="H327" s="7">
        <v>8</v>
      </c>
      <c r="I327" s="7">
        <f aca="true" t="shared" si="20" ref="I327:I332">G327/4</f>
        <v>6</v>
      </c>
      <c r="J327" s="25"/>
      <c r="K327" s="25"/>
      <c r="L327" s="25"/>
      <c r="M327" s="25"/>
      <c r="N327" s="25"/>
      <c r="O327" s="25"/>
      <c r="P327" s="25"/>
      <c r="Q327" s="25"/>
      <c r="R327" s="19"/>
      <c r="S327" s="3"/>
      <c r="IN327"/>
      <c r="IO327"/>
      <c r="IP327"/>
      <c r="IQ327"/>
      <c r="IR327"/>
      <c r="IS327"/>
      <c r="IT327"/>
      <c r="IU327"/>
      <c r="IV327"/>
    </row>
    <row r="328" spans="1:256" s="1" customFormat="1" ht="24" customHeight="1">
      <c r="A328" s="25"/>
      <c r="B328" s="8">
        <v>3</v>
      </c>
      <c r="C328" s="9" t="s">
        <v>155</v>
      </c>
      <c r="D328" s="7">
        <v>1</v>
      </c>
      <c r="E328" s="7"/>
      <c r="F328" s="7">
        <v>32</v>
      </c>
      <c r="G328" s="7">
        <v>24</v>
      </c>
      <c r="H328" s="7">
        <v>8</v>
      </c>
      <c r="I328" s="7">
        <f t="shared" si="20"/>
        <v>6</v>
      </c>
      <c r="J328" s="25"/>
      <c r="K328" s="25"/>
      <c r="L328" s="25"/>
      <c r="M328" s="25"/>
      <c r="N328" s="25"/>
      <c r="O328" s="25"/>
      <c r="P328" s="25"/>
      <c r="Q328" s="25"/>
      <c r="R328" s="19"/>
      <c r="S328" s="3"/>
      <c r="IN328"/>
      <c r="IO328"/>
      <c r="IP328"/>
      <c r="IQ328"/>
      <c r="IR328"/>
      <c r="IS328"/>
      <c r="IT328"/>
      <c r="IU328"/>
      <c r="IV328"/>
    </row>
    <row r="329" spans="1:256" s="1" customFormat="1" ht="24" customHeight="1">
      <c r="A329" s="25"/>
      <c r="B329" s="8">
        <v>4</v>
      </c>
      <c r="C329" s="9" t="s">
        <v>179</v>
      </c>
      <c r="D329" s="7">
        <v>1</v>
      </c>
      <c r="E329" s="7"/>
      <c r="F329" s="7">
        <v>28</v>
      </c>
      <c r="G329" s="7">
        <v>24</v>
      </c>
      <c r="H329" s="7">
        <v>4</v>
      </c>
      <c r="I329" s="7">
        <f t="shared" si="20"/>
        <v>6</v>
      </c>
      <c r="J329" s="25"/>
      <c r="K329" s="25"/>
      <c r="L329" s="25"/>
      <c r="M329" s="25"/>
      <c r="N329" s="25"/>
      <c r="O329" s="25"/>
      <c r="P329" s="25"/>
      <c r="Q329" s="25"/>
      <c r="R329" s="19"/>
      <c r="S329" s="3"/>
      <c r="IN329"/>
      <c r="IO329"/>
      <c r="IP329"/>
      <c r="IQ329"/>
      <c r="IR329"/>
      <c r="IS329"/>
      <c r="IT329"/>
      <c r="IU329"/>
      <c r="IV329"/>
    </row>
    <row r="330" spans="1:256" s="1" customFormat="1" ht="24" customHeight="1">
      <c r="A330" s="25"/>
      <c r="B330" s="8">
        <v>5</v>
      </c>
      <c r="C330" s="9" t="s">
        <v>169</v>
      </c>
      <c r="D330" s="7"/>
      <c r="E330" s="7">
        <v>1</v>
      </c>
      <c r="F330" s="7">
        <v>20</v>
      </c>
      <c r="G330" s="7">
        <v>16</v>
      </c>
      <c r="H330" s="7">
        <v>4</v>
      </c>
      <c r="I330" s="7">
        <f t="shared" si="20"/>
        <v>4</v>
      </c>
      <c r="J330" s="25"/>
      <c r="K330" s="25"/>
      <c r="L330" s="25"/>
      <c r="M330" s="25"/>
      <c r="N330" s="25"/>
      <c r="O330" s="25"/>
      <c r="P330" s="25"/>
      <c r="Q330" s="25"/>
      <c r="R330" s="19"/>
      <c r="S330" s="3"/>
      <c r="IN330"/>
      <c r="IO330"/>
      <c r="IP330"/>
      <c r="IQ330"/>
      <c r="IR330"/>
      <c r="IS330"/>
      <c r="IT330"/>
      <c r="IU330"/>
      <c r="IV330"/>
    </row>
    <row r="331" spans="1:256" s="1" customFormat="1" ht="24" customHeight="1">
      <c r="A331" s="25"/>
      <c r="B331" s="8">
        <v>6</v>
      </c>
      <c r="C331" s="9" t="s">
        <v>170</v>
      </c>
      <c r="D331" s="7"/>
      <c r="E331" s="7">
        <v>1</v>
      </c>
      <c r="F331" s="7">
        <v>28</v>
      </c>
      <c r="G331" s="7">
        <v>24</v>
      </c>
      <c r="H331" s="7">
        <v>4</v>
      </c>
      <c r="I331" s="7">
        <f t="shared" si="20"/>
        <v>6</v>
      </c>
      <c r="J331" s="25"/>
      <c r="K331" s="25"/>
      <c r="L331" s="25"/>
      <c r="M331" s="25"/>
      <c r="N331" s="25"/>
      <c r="O331" s="25"/>
      <c r="P331" s="25"/>
      <c r="Q331" s="25"/>
      <c r="R331" s="19"/>
      <c r="S331" s="3"/>
      <c r="IN331"/>
      <c r="IO331"/>
      <c r="IP331"/>
      <c r="IQ331"/>
      <c r="IR331"/>
      <c r="IS331"/>
      <c r="IT331"/>
      <c r="IU331"/>
      <c r="IV331"/>
    </row>
    <row r="332" spans="1:256" s="1" customFormat="1" ht="24" customHeight="1">
      <c r="A332" s="25"/>
      <c r="B332" s="8">
        <v>7</v>
      </c>
      <c r="C332" s="15" t="s">
        <v>117</v>
      </c>
      <c r="D332" s="13"/>
      <c r="E332" s="13">
        <v>1</v>
      </c>
      <c r="F332" s="13">
        <v>28</v>
      </c>
      <c r="G332" s="13">
        <v>24</v>
      </c>
      <c r="H332" s="13">
        <v>4</v>
      </c>
      <c r="I332" s="7">
        <f t="shared" si="20"/>
        <v>6</v>
      </c>
      <c r="J332" s="25"/>
      <c r="K332" s="25"/>
      <c r="L332" s="25"/>
      <c r="M332" s="25"/>
      <c r="N332" s="25"/>
      <c r="O332" s="25"/>
      <c r="P332" s="25"/>
      <c r="Q332" s="25"/>
      <c r="R332" s="19"/>
      <c r="S332" s="3"/>
      <c r="IN332"/>
      <c r="IO332"/>
      <c r="IP332"/>
      <c r="IQ332"/>
      <c r="IR332"/>
      <c r="IS332"/>
      <c r="IT332"/>
      <c r="IU332"/>
      <c r="IV332"/>
    </row>
    <row r="333" spans="1:17" ht="14.25">
      <c r="A333" s="16"/>
      <c r="B333" s="17"/>
      <c r="C333" s="16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4.25">
      <c r="A334" s="16"/>
      <c r="B334" s="17"/>
      <c r="C334" s="16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1:17" ht="14.25">
      <c r="A335" s="16"/>
      <c r="B335" s="17"/>
      <c r="C335" s="16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14.25">
      <c r="A336" s="16"/>
      <c r="B336" s="17"/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1:17" ht="14.25">
      <c r="A337" s="16"/>
      <c r="B337" s="17"/>
      <c r="C337" s="16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4.25">
      <c r="A338" s="16"/>
      <c r="B338" s="17"/>
      <c r="C338" s="16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7" ht="14.25">
      <c r="A339" s="16"/>
      <c r="B339" s="17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7" ht="14.25">
      <c r="A340" s="16"/>
      <c r="B340" s="17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7" ht="14.25">
      <c r="A341" s="16"/>
      <c r="B341" s="17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7" ht="14.25">
      <c r="A342" s="16"/>
      <c r="B342" s="17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1:17" ht="14.25">
      <c r="A343" s="16"/>
      <c r="B343" s="17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1:17" ht="14.25">
      <c r="A344" s="16"/>
      <c r="B344" s="17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4.25">
      <c r="A345" s="16"/>
      <c r="B345" s="17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4.25">
      <c r="A346" s="16"/>
      <c r="B346" s="17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1:17" ht="14.25">
      <c r="A347" s="16"/>
      <c r="B347" s="17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1:17" ht="14.25">
      <c r="A348" s="16"/>
      <c r="B348" s="17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1:17" ht="14.25">
      <c r="A349" s="16"/>
      <c r="B349" s="17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1:17" ht="14.25">
      <c r="A350" s="16"/>
      <c r="B350" s="17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1:17" ht="14.25">
      <c r="A351" s="16"/>
      <c r="B351" s="17"/>
      <c r="C351" s="16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4.25">
      <c r="A352" s="16"/>
      <c r="B352" s="17"/>
      <c r="C352" s="16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ht="14.25">
      <c r="A353" s="16"/>
      <c r="B353" s="17"/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ht="14.25">
      <c r="A354" s="16"/>
      <c r="B354" s="17"/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1:17" ht="14.25">
      <c r="A355" s="16"/>
      <c r="B355" s="17"/>
      <c r="C355" s="16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1:17" ht="14.25">
      <c r="A356" s="16"/>
      <c r="B356" s="17"/>
      <c r="C356" s="16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1:17" ht="14.25">
      <c r="A357" s="16"/>
      <c r="B357" s="17"/>
      <c r="C357" s="16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1:17" ht="14.25">
      <c r="A358" s="16"/>
      <c r="B358" s="17"/>
      <c r="C358" s="16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1:17" ht="14.25">
      <c r="A359" s="16"/>
      <c r="B359" s="17"/>
      <c r="C359" s="16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1:17" ht="14.25">
      <c r="A360" s="16"/>
      <c r="B360" s="17"/>
      <c r="C360" s="16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1:17" ht="14.25">
      <c r="A361" s="16"/>
      <c r="B361" s="17"/>
      <c r="C361" s="16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1:17" ht="14.25">
      <c r="A362" s="16"/>
      <c r="B362" s="17"/>
      <c r="C362" s="16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1:17" ht="14.25">
      <c r="A363" s="16"/>
      <c r="B363" s="17"/>
      <c r="C363" s="16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1:17" ht="14.25">
      <c r="A364" s="16"/>
      <c r="B364" s="17"/>
      <c r="C364" s="16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1:17" ht="14.25">
      <c r="A365" s="16"/>
      <c r="B365" s="17"/>
      <c r="C365" s="16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4.25">
      <c r="A366" s="16"/>
      <c r="B366" s="17"/>
      <c r="C366" s="16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1:17" ht="14.25">
      <c r="A367" s="16"/>
      <c r="B367" s="17"/>
      <c r="C367" s="16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1:17" ht="14.25">
      <c r="A368" s="16"/>
      <c r="B368" s="17"/>
      <c r="C368" s="16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1:17" ht="14.25">
      <c r="A369" s="16"/>
      <c r="B369" s="17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1:17" ht="14.25">
      <c r="A370" s="16"/>
      <c r="B370" s="17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1:17" ht="14.25">
      <c r="A371" s="16"/>
      <c r="B371" s="17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1:17" ht="14.25">
      <c r="A372" s="16"/>
      <c r="B372" s="17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1:17" ht="14.25">
      <c r="A373" s="16"/>
      <c r="B373" s="17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1:17" ht="14.25">
      <c r="A374" s="16"/>
      <c r="B374" s="17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1:17" ht="14.25">
      <c r="A375" s="16"/>
      <c r="B375" s="17"/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1:17" ht="14.25">
      <c r="A376" s="16"/>
      <c r="B376" s="17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</sheetData>
  <sheetProtection/>
  <mergeCells count="525">
    <mergeCell ref="A1:R1"/>
    <mergeCell ref="A326:A332"/>
    <mergeCell ref="A2:R2"/>
    <mergeCell ref="D3:E3"/>
    <mergeCell ref="F3:H3"/>
    <mergeCell ref="L3:N3"/>
    <mergeCell ref="A3:A4"/>
    <mergeCell ref="C3:C4"/>
    <mergeCell ref="I3:I4"/>
    <mergeCell ref="J3:J4"/>
    <mergeCell ref="O3:O4"/>
    <mergeCell ref="A5:A10"/>
    <mergeCell ref="A11:A17"/>
    <mergeCell ref="A18:A22"/>
    <mergeCell ref="A23:A30"/>
    <mergeCell ref="A31:A36"/>
    <mergeCell ref="A37:A40"/>
    <mergeCell ref="A41:A45"/>
    <mergeCell ref="A46:A50"/>
    <mergeCell ref="A51:A56"/>
    <mergeCell ref="A57:A64"/>
    <mergeCell ref="A65:A73"/>
    <mergeCell ref="A74:A78"/>
    <mergeCell ref="A79:A85"/>
    <mergeCell ref="A86:A90"/>
    <mergeCell ref="A91:A96"/>
    <mergeCell ref="A97:A103"/>
    <mergeCell ref="A104:A110"/>
    <mergeCell ref="A111:A117"/>
    <mergeCell ref="A118:A124"/>
    <mergeCell ref="A125:A130"/>
    <mergeCell ref="A131:A137"/>
    <mergeCell ref="A138:A143"/>
    <mergeCell ref="A144:A150"/>
    <mergeCell ref="A151:A156"/>
    <mergeCell ref="A157:A163"/>
    <mergeCell ref="A164:A169"/>
    <mergeCell ref="A170:A177"/>
    <mergeCell ref="A178:A185"/>
    <mergeCell ref="A186:A192"/>
    <mergeCell ref="A193:A200"/>
    <mergeCell ref="A201:A208"/>
    <mergeCell ref="A209:A215"/>
    <mergeCell ref="A216:A221"/>
    <mergeCell ref="A222:A229"/>
    <mergeCell ref="A230:A235"/>
    <mergeCell ref="A236:A242"/>
    <mergeCell ref="A288:A292"/>
    <mergeCell ref="A243:A248"/>
    <mergeCell ref="A249:A253"/>
    <mergeCell ref="A254:A259"/>
    <mergeCell ref="A260:A267"/>
    <mergeCell ref="A316:A321"/>
    <mergeCell ref="A322:A325"/>
    <mergeCell ref="B3:B4"/>
    <mergeCell ref="A293:A299"/>
    <mergeCell ref="A300:A304"/>
    <mergeCell ref="A305:A309"/>
    <mergeCell ref="A310:A315"/>
    <mergeCell ref="A268:A273"/>
    <mergeCell ref="A274:A280"/>
    <mergeCell ref="A281:A287"/>
    <mergeCell ref="J5:J10"/>
    <mergeCell ref="J11:J17"/>
    <mergeCell ref="J18:J22"/>
    <mergeCell ref="J23:J30"/>
    <mergeCell ref="J31:J36"/>
    <mergeCell ref="J37:J40"/>
    <mergeCell ref="J41:J45"/>
    <mergeCell ref="J46:J50"/>
    <mergeCell ref="J51:J56"/>
    <mergeCell ref="J57:J64"/>
    <mergeCell ref="J65:J73"/>
    <mergeCell ref="J74:J78"/>
    <mergeCell ref="J79:J85"/>
    <mergeCell ref="J86:J90"/>
    <mergeCell ref="J91:J96"/>
    <mergeCell ref="J97:J103"/>
    <mergeCell ref="J104:J110"/>
    <mergeCell ref="J111:J117"/>
    <mergeCell ref="J118:J124"/>
    <mergeCell ref="J125:J130"/>
    <mergeCell ref="J131:J137"/>
    <mergeCell ref="J138:J143"/>
    <mergeCell ref="J144:J150"/>
    <mergeCell ref="J151:J156"/>
    <mergeCell ref="J157:J163"/>
    <mergeCell ref="J164:J169"/>
    <mergeCell ref="J170:J177"/>
    <mergeCell ref="J178:J185"/>
    <mergeCell ref="J186:J192"/>
    <mergeCell ref="J193:J200"/>
    <mergeCell ref="J201:J208"/>
    <mergeCell ref="J209:J215"/>
    <mergeCell ref="J216:J221"/>
    <mergeCell ref="J222:J229"/>
    <mergeCell ref="J230:J235"/>
    <mergeCell ref="J236:J242"/>
    <mergeCell ref="J243:J248"/>
    <mergeCell ref="J249:J253"/>
    <mergeCell ref="J254:J259"/>
    <mergeCell ref="J260:J267"/>
    <mergeCell ref="J268:J273"/>
    <mergeCell ref="J274:J280"/>
    <mergeCell ref="J281:J287"/>
    <mergeCell ref="J288:J292"/>
    <mergeCell ref="J293:J299"/>
    <mergeCell ref="J300:J304"/>
    <mergeCell ref="J305:J309"/>
    <mergeCell ref="J310:J315"/>
    <mergeCell ref="J316:J321"/>
    <mergeCell ref="J322:J325"/>
    <mergeCell ref="J326:J332"/>
    <mergeCell ref="K3:K4"/>
    <mergeCell ref="K5:K10"/>
    <mergeCell ref="K11:K17"/>
    <mergeCell ref="K18:K22"/>
    <mergeCell ref="K23:K30"/>
    <mergeCell ref="K31:K36"/>
    <mergeCell ref="K37:K40"/>
    <mergeCell ref="K41:K45"/>
    <mergeCell ref="K46:K50"/>
    <mergeCell ref="K51:K56"/>
    <mergeCell ref="K57:K64"/>
    <mergeCell ref="K65:K73"/>
    <mergeCell ref="K74:K78"/>
    <mergeCell ref="K79:K85"/>
    <mergeCell ref="K86:K90"/>
    <mergeCell ref="K91:K96"/>
    <mergeCell ref="K97:K103"/>
    <mergeCell ref="K104:K110"/>
    <mergeCell ref="K111:K117"/>
    <mergeCell ref="K118:K124"/>
    <mergeCell ref="K125:K130"/>
    <mergeCell ref="K131:K137"/>
    <mergeCell ref="K138:K143"/>
    <mergeCell ref="K144:K150"/>
    <mergeCell ref="K151:K156"/>
    <mergeCell ref="K157:K163"/>
    <mergeCell ref="K164:K169"/>
    <mergeCell ref="K170:K177"/>
    <mergeCell ref="K178:K185"/>
    <mergeCell ref="K186:K192"/>
    <mergeCell ref="K193:K200"/>
    <mergeCell ref="K201:K208"/>
    <mergeCell ref="K209:K215"/>
    <mergeCell ref="K216:K221"/>
    <mergeCell ref="K222:K229"/>
    <mergeCell ref="K230:K235"/>
    <mergeCell ref="K236:K242"/>
    <mergeCell ref="K243:K248"/>
    <mergeCell ref="K249:K253"/>
    <mergeCell ref="K254:K259"/>
    <mergeCell ref="K260:K267"/>
    <mergeCell ref="K268:K273"/>
    <mergeCell ref="K274:K280"/>
    <mergeCell ref="K281:K287"/>
    <mergeCell ref="K288:K292"/>
    <mergeCell ref="K293:K299"/>
    <mergeCell ref="K300:K304"/>
    <mergeCell ref="K305:K309"/>
    <mergeCell ref="K310:K315"/>
    <mergeCell ref="K316:K321"/>
    <mergeCell ref="K322:K325"/>
    <mergeCell ref="K326:K332"/>
    <mergeCell ref="L5:L10"/>
    <mergeCell ref="L11:L17"/>
    <mergeCell ref="L18:L22"/>
    <mergeCell ref="L23:L30"/>
    <mergeCell ref="L31:L36"/>
    <mergeCell ref="L37:L40"/>
    <mergeCell ref="L41:L45"/>
    <mergeCell ref="L46:L50"/>
    <mergeCell ref="L51:L56"/>
    <mergeCell ref="L57:L64"/>
    <mergeCell ref="L65:L73"/>
    <mergeCell ref="L74:L78"/>
    <mergeCell ref="L79:L85"/>
    <mergeCell ref="L86:L90"/>
    <mergeCell ref="L91:L96"/>
    <mergeCell ref="L97:L103"/>
    <mergeCell ref="L104:L110"/>
    <mergeCell ref="L111:L117"/>
    <mergeCell ref="L118:L124"/>
    <mergeCell ref="L125:L130"/>
    <mergeCell ref="L131:L137"/>
    <mergeCell ref="L138:L143"/>
    <mergeCell ref="L144:L150"/>
    <mergeCell ref="L151:L156"/>
    <mergeCell ref="L157:L163"/>
    <mergeCell ref="L164:L169"/>
    <mergeCell ref="L170:L177"/>
    <mergeCell ref="L178:L185"/>
    <mergeCell ref="L186:L192"/>
    <mergeCell ref="L193:L200"/>
    <mergeCell ref="L201:L208"/>
    <mergeCell ref="L209:L215"/>
    <mergeCell ref="L216:L221"/>
    <mergeCell ref="L222:L229"/>
    <mergeCell ref="L230:L235"/>
    <mergeCell ref="L236:L242"/>
    <mergeCell ref="L243:L248"/>
    <mergeCell ref="L249:L253"/>
    <mergeCell ref="L254:L259"/>
    <mergeCell ref="L260:L267"/>
    <mergeCell ref="L268:L273"/>
    <mergeCell ref="L274:L280"/>
    <mergeCell ref="L281:L287"/>
    <mergeCell ref="L288:L292"/>
    <mergeCell ref="L293:L299"/>
    <mergeCell ref="L300:L304"/>
    <mergeCell ref="L305:L309"/>
    <mergeCell ref="L310:L315"/>
    <mergeCell ref="L316:L321"/>
    <mergeCell ref="L322:L325"/>
    <mergeCell ref="L326:L332"/>
    <mergeCell ref="M5:M10"/>
    <mergeCell ref="M11:M17"/>
    <mergeCell ref="M18:M22"/>
    <mergeCell ref="M23:M30"/>
    <mergeCell ref="M31:M36"/>
    <mergeCell ref="M37:M40"/>
    <mergeCell ref="M41:M45"/>
    <mergeCell ref="M46:M50"/>
    <mergeCell ref="M51:M56"/>
    <mergeCell ref="M57:M64"/>
    <mergeCell ref="M65:M73"/>
    <mergeCell ref="M74:M78"/>
    <mergeCell ref="M79:M85"/>
    <mergeCell ref="M86:M90"/>
    <mergeCell ref="M91:M96"/>
    <mergeCell ref="M97:M103"/>
    <mergeCell ref="M104:M110"/>
    <mergeCell ref="M111:M117"/>
    <mergeCell ref="M118:M124"/>
    <mergeCell ref="M125:M130"/>
    <mergeCell ref="M131:M137"/>
    <mergeCell ref="M138:M143"/>
    <mergeCell ref="M144:M150"/>
    <mergeCell ref="M151:M156"/>
    <mergeCell ref="M157:M163"/>
    <mergeCell ref="M164:M169"/>
    <mergeCell ref="M170:M177"/>
    <mergeCell ref="M178:M185"/>
    <mergeCell ref="M186:M192"/>
    <mergeCell ref="M193:M200"/>
    <mergeCell ref="M201:M208"/>
    <mergeCell ref="M209:M215"/>
    <mergeCell ref="M216:M221"/>
    <mergeCell ref="M222:M229"/>
    <mergeCell ref="M230:M235"/>
    <mergeCell ref="M236:M242"/>
    <mergeCell ref="M243:M248"/>
    <mergeCell ref="M249:M253"/>
    <mergeCell ref="M254:M259"/>
    <mergeCell ref="M260:M267"/>
    <mergeCell ref="M268:M273"/>
    <mergeCell ref="M274:M280"/>
    <mergeCell ref="M281:M287"/>
    <mergeCell ref="M288:M292"/>
    <mergeCell ref="M293:M299"/>
    <mergeCell ref="M300:M304"/>
    <mergeCell ref="M305:M309"/>
    <mergeCell ref="M310:M315"/>
    <mergeCell ref="M316:M321"/>
    <mergeCell ref="M322:M325"/>
    <mergeCell ref="M326:M332"/>
    <mergeCell ref="N5:N10"/>
    <mergeCell ref="N11:N17"/>
    <mergeCell ref="N18:N22"/>
    <mergeCell ref="N23:N30"/>
    <mergeCell ref="N31:N36"/>
    <mergeCell ref="N37:N40"/>
    <mergeCell ref="N41:N45"/>
    <mergeCell ref="N46:N50"/>
    <mergeCell ref="N51:N56"/>
    <mergeCell ref="N57:N64"/>
    <mergeCell ref="N65:N73"/>
    <mergeCell ref="N74:N78"/>
    <mergeCell ref="N79:N85"/>
    <mergeCell ref="N86:N90"/>
    <mergeCell ref="N91:N96"/>
    <mergeCell ref="N97:N103"/>
    <mergeCell ref="N104:N110"/>
    <mergeCell ref="N111:N117"/>
    <mergeCell ref="N118:N124"/>
    <mergeCell ref="N125:N130"/>
    <mergeCell ref="N131:N137"/>
    <mergeCell ref="N138:N143"/>
    <mergeCell ref="N144:N150"/>
    <mergeCell ref="N151:N156"/>
    <mergeCell ref="N157:N163"/>
    <mergeCell ref="N164:N169"/>
    <mergeCell ref="N170:N177"/>
    <mergeCell ref="N178:N185"/>
    <mergeCell ref="N186:N192"/>
    <mergeCell ref="N193:N200"/>
    <mergeCell ref="N201:N208"/>
    <mergeCell ref="N209:N215"/>
    <mergeCell ref="N216:N221"/>
    <mergeCell ref="N222:N229"/>
    <mergeCell ref="N230:N235"/>
    <mergeCell ref="N236:N242"/>
    <mergeCell ref="N243:N248"/>
    <mergeCell ref="N249:N253"/>
    <mergeCell ref="N254:N259"/>
    <mergeCell ref="N260:N267"/>
    <mergeCell ref="N268:N273"/>
    <mergeCell ref="N274:N280"/>
    <mergeCell ref="N281:N287"/>
    <mergeCell ref="N288:N292"/>
    <mergeCell ref="N293:N299"/>
    <mergeCell ref="N300:N304"/>
    <mergeCell ref="N305:N309"/>
    <mergeCell ref="N310:N315"/>
    <mergeCell ref="N316:N321"/>
    <mergeCell ref="N322:N325"/>
    <mergeCell ref="N326:N332"/>
    <mergeCell ref="O5:O10"/>
    <mergeCell ref="O11:O17"/>
    <mergeCell ref="O18:O22"/>
    <mergeCell ref="O23:O30"/>
    <mergeCell ref="O31:O36"/>
    <mergeCell ref="O37:O40"/>
    <mergeCell ref="O41:O45"/>
    <mergeCell ref="O46:O50"/>
    <mergeCell ref="O51:O56"/>
    <mergeCell ref="O57:O64"/>
    <mergeCell ref="O65:O73"/>
    <mergeCell ref="O74:O78"/>
    <mergeCell ref="O79:O85"/>
    <mergeCell ref="O86:O90"/>
    <mergeCell ref="O91:O96"/>
    <mergeCell ref="O97:O103"/>
    <mergeCell ref="O104:O110"/>
    <mergeCell ref="O111:O117"/>
    <mergeCell ref="O118:O124"/>
    <mergeCell ref="O125:O130"/>
    <mergeCell ref="O131:O137"/>
    <mergeCell ref="O138:O143"/>
    <mergeCell ref="O144:O150"/>
    <mergeCell ref="O151:O156"/>
    <mergeCell ref="O157:O163"/>
    <mergeCell ref="O164:O169"/>
    <mergeCell ref="O170:O177"/>
    <mergeCell ref="O178:O185"/>
    <mergeCell ref="O186:O192"/>
    <mergeCell ref="O193:O200"/>
    <mergeCell ref="O201:O208"/>
    <mergeCell ref="O209:O215"/>
    <mergeCell ref="O216:O221"/>
    <mergeCell ref="O222:O229"/>
    <mergeCell ref="O230:O235"/>
    <mergeCell ref="O236:O242"/>
    <mergeCell ref="O243:O248"/>
    <mergeCell ref="O249:O253"/>
    <mergeCell ref="O254:O259"/>
    <mergeCell ref="O260:O267"/>
    <mergeCell ref="O268:O273"/>
    <mergeCell ref="O274:O280"/>
    <mergeCell ref="O281:O287"/>
    <mergeCell ref="O288:O292"/>
    <mergeCell ref="O293:O299"/>
    <mergeCell ref="O300:O304"/>
    <mergeCell ref="O305:O309"/>
    <mergeCell ref="O310:O315"/>
    <mergeCell ref="O316:O321"/>
    <mergeCell ref="O322:O325"/>
    <mergeCell ref="O326:O332"/>
    <mergeCell ref="P3:P4"/>
    <mergeCell ref="P5:P10"/>
    <mergeCell ref="P11:P17"/>
    <mergeCell ref="P18:P22"/>
    <mergeCell ref="P23:P30"/>
    <mergeCell ref="P31:P36"/>
    <mergeCell ref="P37:P40"/>
    <mergeCell ref="P41:P45"/>
    <mergeCell ref="P46:P50"/>
    <mergeCell ref="P51:P56"/>
    <mergeCell ref="P57:P64"/>
    <mergeCell ref="P65:P73"/>
    <mergeCell ref="P74:P78"/>
    <mergeCell ref="P79:P85"/>
    <mergeCell ref="P86:P90"/>
    <mergeCell ref="P91:P96"/>
    <mergeCell ref="P97:P103"/>
    <mergeCell ref="P104:P110"/>
    <mergeCell ref="P111:P117"/>
    <mergeCell ref="P118:P124"/>
    <mergeCell ref="P125:P130"/>
    <mergeCell ref="P131:P137"/>
    <mergeCell ref="P138:P143"/>
    <mergeCell ref="P144:P150"/>
    <mergeCell ref="P151:P156"/>
    <mergeCell ref="P157:P163"/>
    <mergeCell ref="P164:P169"/>
    <mergeCell ref="P170:P177"/>
    <mergeCell ref="P178:P185"/>
    <mergeCell ref="P186:P192"/>
    <mergeCell ref="P193:P200"/>
    <mergeCell ref="P201:P208"/>
    <mergeCell ref="P209:P215"/>
    <mergeCell ref="P216:P221"/>
    <mergeCell ref="P222:P229"/>
    <mergeCell ref="P230:P235"/>
    <mergeCell ref="P236:P242"/>
    <mergeCell ref="P243:P248"/>
    <mergeCell ref="P249:P253"/>
    <mergeCell ref="P254:P259"/>
    <mergeCell ref="P260:P267"/>
    <mergeCell ref="P268:P273"/>
    <mergeCell ref="P274:P280"/>
    <mergeCell ref="P281:P287"/>
    <mergeCell ref="P288:P292"/>
    <mergeCell ref="P293:P299"/>
    <mergeCell ref="P300:P304"/>
    <mergeCell ref="P305:P309"/>
    <mergeCell ref="P310:P315"/>
    <mergeCell ref="P316:P321"/>
    <mergeCell ref="P322:P325"/>
    <mergeCell ref="P326:P332"/>
    <mergeCell ref="Q3:Q4"/>
    <mergeCell ref="Q5:Q10"/>
    <mergeCell ref="Q11:Q17"/>
    <mergeCell ref="Q18:Q22"/>
    <mergeCell ref="Q23:Q30"/>
    <mergeCell ref="Q31:Q36"/>
    <mergeCell ref="Q37:Q40"/>
    <mergeCell ref="Q41:Q45"/>
    <mergeCell ref="Q46:Q50"/>
    <mergeCell ref="Q51:Q56"/>
    <mergeCell ref="Q57:Q64"/>
    <mergeCell ref="Q65:Q73"/>
    <mergeCell ref="Q74:Q78"/>
    <mergeCell ref="Q79:Q85"/>
    <mergeCell ref="Q86:Q90"/>
    <mergeCell ref="Q91:Q96"/>
    <mergeCell ref="Q97:Q103"/>
    <mergeCell ref="Q104:Q110"/>
    <mergeCell ref="Q111:Q117"/>
    <mergeCell ref="Q118:Q124"/>
    <mergeCell ref="Q125:Q130"/>
    <mergeCell ref="Q131:Q137"/>
    <mergeCell ref="Q138:Q143"/>
    <mergeCell ref="Q144:Q150"/>
    <mergeCell ref="Q151:Q156"/>
    <mergeCell ref="Q157:Q163"/>
    <mergeCell ref="Q164:Q169"/>
    <mergeCell ref="Q170:Q177"/>
    <mergeCell ref="Q178:Q185"/>
    <mergeCell ref="Q186:Q192"/>
    <mergeCell ref="Q193:Q200"/>
    <mergeCell ref="Q201:Q208"/>
    <mergeCell ref="Q209:Q215"/>
    <mergeCell ref="Q216:Q221"/>
    <mergeCell ref="Q222:Q229"/>
    <mergeCell ref="Q230:Q235"/>
    <mergeCell ref="Q236:Q242"/>
    <mergeCell ref="Q243:Q248"/>
    <mergeCell ref="Q249:Q253"/>
    <mergeCell ref="Q254:Q259"/>
    <mergeCell ref="Q260:Q267"/>
    <mergeCell ref="Q268:Q273"/>
    <mergeCell ref="Q274:Q280"/>
    <mergeCell ref="Q281:Q287"/>
    <mergeCell ref="Q288:Q292"/>
    <mergeCell ref="Q293:Q299"/>
    <mergeCell ref="Q300:Q304"/>
    <mergeCell ref="Q305:Q309"/>
    <mergeCell ref="Q310:Q315"/>
    <mergeCell ref="Q316:Q321"/>
    <mergeCell ref="Q322:Q325"/>
    <mergeCell ref="Q326:Q332"/>
    <mergeCell ref="R3:R4"/>
    <mergeCell ref="R5:R10"/>
    <mergeCell ref="R11:R17"/>
    <mergeCell ref="R18:R22"/>
    <mergeCell ref="R23:R30"/>
    <mergeCell ref="R31:R36"/>
    <mergeCell ref="R37:R40"/>
    <mergeCell ref="R41:R45"/>
    <mergeCell ref="R46:R50"/>
    <mergeCell ref="R51:R56"/>
    <mergeCell ref="R57:R64"/>
    <mergeCell ref="R65:R73"/>
    <mergeCell ref="R74:R78"/>
    <mergeCell ref="R79:R85"/>
    <mergeCell ref="R86:R90"/>
    <mergeCell ref="R91:R96"/>
    <mergeCell ref="R97:R103"/>
    <mergeCell ref="R104:R110"/>
    <mergeCell ref="R111:R117"/>
    <mergeCell ref="R118:R124"/>
    <mergeCell ref="R125:R130"/>
    <mergeCell ref="R131:R137"/>
    <mergeCell ref="R138:R143"/>
    <mergeCell ref="R144:R150"/>
    <mergeCell ref="R151:R156"/>
    <mergeCell ref="R157:R163"/>
    <mergeCell ref="R164:R169"/>
    <mergeCell ref="R170:R177"/>
    <mergeCell ref="R178:R185"/>
    <mergeCell ref="R186:R192"/>
    <mergeCell ref="R193:R200"/>
    <mergeCell ref="R201:R208"/>
    <mergeCell ref="R209:R215"/>
    <mergeCell ref="R216:R221"/>
    <mergeCell ref="R222:R229"/>
    <mergeCell ref="R230:R235"/>
    <mergeCell ref="R236:R242"/>
    <mergeCell ref="R243:R248"/>
    <mergeCell ref="R249:R253"/>
    <mergeCell ref="R254:R259"/>
    <mergeCell ref="R260:R267"/>
    <mergeCell ref="R268:R273"/>
    <mergeCell ref="R274:R280"/>
    <mergeCell ref="R281:R287"/>
    <mergeCell ref="R288:R292"/>
    <mergeCell ref="R293:R299"/>
    <mergeCell ref="R300:R304"/>
    <mergeCell ref="R326:R332"/>
    <mergeCell ref="R305:R309"/>
    <mergeCell ref="R310:R315"/>
    <mergeCell ref="R316:R321"/>
    <mergeCell ref="R322:R325"/>
  </mergeCells>
  <printOptions/>
  <pageMargins left="0.7480314960629921" right="0.15748031496062992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2017-01-03T08:27:08Z</cp:lastPrinted>
  <dcterms:created xsi:type="dcterms:W3CDTF">2013-10-15T03:09:35Z</dcterms:created>
  <dcterms:modified xsi:type="dcterms:W3CDTF">2017-01-03T08:27:26Z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  <property fmtid="{D5CDD505-2E9C-101B-9397-08002B2CF9AE}" pid="3" name="KSOReadingLayout">
    <vt:bool>true</vt:bool>
  </property>
</Properties>
</file>